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80" windowHeight="9345" firstSheet="9" activeTab="9"/>
  </bookViews>
  <sheets>
    <sheet name="Data" sheetId="1" r:id="rId1"/>
    <sheet name="Percent" sheetId="2" r:id="rId2"/>
    <sheet name="Totals" sheetId="3" r:id="rId3"/>
    <sheet name="Summary" sheetId="4" r:id="rId4"/>
    <sheet name="Weighted" sheetId="5" r:id="rId5"/>
    <sheet name="Overall" sheetId="6" r:id="rId6"/>
    <sheet name="General Requirements" sheetId="7" r:id="rId7"/>
    <sheet name="User Interface" sheetId="8" r:id="rId8"/>
    <sheet name="Data Handling" sheetId="9" r:id="rId9"/>
    <sheet name="Calibration and Editing" sheetId="10" r:id="rId10"/>
    <sheet name="Imaging" sheetId="11" r:id="rId11"/>
    <sheet name="Data Analysis" sheetId="12" r:id="rId12"/>
    <sheet name="Visualization" sheetId="13" r:id="rId13"/>
    <sheet name="Special Features" sheetId="14" r:id="rId14"/>
  </sheets>
  <definedNames/>
  <calcPr fullCalcOnLoad="1"/>
</workbook>
</file>

<file path=xl/sharedStrings.xml><?xml version="1.0" encoding="utf-8"?>
<sst xmlns="http://schemas.openxmlformats.org/spreadsheetml/2006/main" count="369" uniqueCount="42">
  <si>
    <t>Critical</t>
  </si>
  <si>
    <t>Important</t>
  </si>
  <si>
    <t>Desirable</t>
  </si>
  <si>
    <t>A</t>
  </si>
  <si>
    <t>A/E</t>
  </si>
  <si>
    <t>I low</t>
  </si>
  <si>
    <t>I med</t>
  </si>
  <si>
    <t>I high</t>
  </si>
  <si>
    <t xml:space="preserve"> N high</t>
  </si>
  <si>
    <t>N low</t>
  </si>
  <si>
    <t>N med</t>
  </si>
  <si>
    <t>U</t>
  </si>
  <si>
    <t>Subrequirements</t>
  </si>
  <si>
    <t>Total</t>
  </si>
  <si>
    <t>Requirements</t>
  </si>
  <si>
    <t>1 General Requirements</t>
  </si>
  <si>
    <t>2 User Interface</t>
  </si>
  <si>
    <t>7 Visualization</t>
  </si>
  <si>
    <t>8 Special Features</t>
  </si>
  <si>
    <t>6 Data Analysis</t>
  </si>
  <si>
    <t>4 Calibration and Editing</t>
  </si>
  <si>
    <t>3 Data Handling</t>
  </si>
  <si>
    <t>5 Imaging</t>
  </si>
  <si>
    <t>Subsubrequirements</t>
  </si>
  <si>
    <t>All</t>
  </si>
  <si>
    <t>All I</t>
  </si>
  <si>
    <t>All N</t>
  </si>
  <si>
    <t>All A</t>
  </si>
  <si>
    <t>All U</t>
  </si>
  <si>
    <t>Acceptable</t>
  </si>
  <si>
    <t>Inadequate</t>
  </si>
  <si>
    <t>Not Available</t>
  </si>
  <si>
    <t>Unknown</t>
  </si>
  <si>
    <t>I/N low</t>
  </si>
  <si>
    <t>I/N high</t>
  </si>
  <si>
    <t>I/N med</t>
  </si>
  <si>
    <t>Priority</t>
  </si>
  <si>
    <t>Weighted Total</t>
  </si>
  <si>
    <t>Weighted Percentage</t>
  </si>
  <si>
    <t>All I/N</t>
  </si>
  <si>
    <t>Overall</t>
  </si>
  <si>
    <t>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</si>
</sst>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3" borderId="0" xfId="21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2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9" fontId="0" fillId="4" borderId="0" xfId="2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9" fontId="0" fillId="2" borderId="0" xfId="21" applyFont="1" applyFill="1" applyAlignment="1">
      <alignment/>
    </xf>
    <xf numFmtId="9" fontId="0" fillId="0" borderId="0" xfId="21" applyFont="1" applyFill="1" applyAlignment="1">
      <alignment/>
    </xf>
    <xf numFmtId="9" fontId="0" fillId="2" borderId="0" xfId="21" applyFill="1" applyAlignment="1">
      <alignment/>
    </xf>
    <xf numFmtId="9" fontId="0" fillId="4" borderId="0" xfId="2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</a:t>
            </a:r>
          </a:p>
        </c:rich>
      </c:tx>
      <c:layout/>
      <c:spPr>
        <a:noFill/>
        <a:ln>
          <a:noFill/>
        </a:ln>
      </c:spPr>
    </c:title>
    <c:view3D>
      <c:rotX val="27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765"/>
          <c:w val="0.868"/>
          <c:h val="0.89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(Data!$B$179,Data!$B$176:$B$178)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(Data!$Q$179,Data!$Q$176:$Q$178)</c:f>
              <c:numCache>
                <c:ptCount val="4"/>
                <c:pt idx="0">
                  <c:v>255</c:v>
                </c:pt>
                <c:pt idx="1">
                  <c:v>175</c:v>
                </c:pt>
                <c:pt idx="2">
                  <c:v>66</c:v>
                </c:pt>
                <c:pt idx="3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(Data!$B$179,Data!$B$176:$B$178)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(Data!$R$179,Data!$R$176:$R$178)</c:f>
              <c:numCache>
                <c:ptCount val="4"/>
                <c:pt idx="0">
                  <c:v>44</c:v>
                </c:pt>
                <c:pt idx="1">
                  <c:v>20</c:v>
                </c:pt>
                <c:pt idx="2">
                  <c:v>16</c:v>
                </c:pt>
                <c:pt idx="3">
                  <c:v>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(Data!$B$179,Data!$B$176:$B$178)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(Data!$S$179,Data!$S$176:$S$178)</c:f>
              <c:numCache>
                <c:ptCount val="4"/>
                <c:pt idx="0">
                  <c:v>76</c:v>
                </c:pt>
                <c:pt idx="1">
                  <c:v>15</c:v>
                </c:pt>
                <c:pt idx="2">
                  <c:v>31</c:v>
                </c:pt>
                <c:pt idx="3">
                  <c:v>30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(Data!$B$179,Data!$B$176:$B$178)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(Data!$T$179,Data!$T$176:$T$178)</c:f>
              <c:numCache>
                <c:ptCount val="4"/>
                <c:pt idx="0">
                  <c:v>54</c:v>
                </c:pt>
                <c:pt idx="1">
                  <c:v>43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(Data!$B$179,Data!$B$176:$B$178)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(Data!$U$179,Data!$U$176:$U$178)</c:f>
              <c:numCache>
                <c:ptCount val="4"/>
                <c:pt idx="0">
                  <c:v>31</c:v>
                </c:pt>
                <c:pt idx="1">
                  <c:v>27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(Data!$V$179,Data!$V$176:$V$178)</c:f>
              <c:numCache>
                <c:ptCount val="4"/>
                <c:pt idx="0">
                  <c:v>29</c:v>
                </c:pt>
                <c:pt idx="1">
                  <c:v>13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(Data!$P$179,Data!$P$176:$P$178)</c:f>
              <c:numCache>
                <c:ptCount val="4"/>
                <c:pt idx="0">
                  <c:v>489</c:v>
                </c:pt>
                <c:pt idx="1">
                  <c:v>293</c:v>
                </c:pt>
                <c:pt idx="2">
                  <c:v>135</c:v>
                </c:pt>
                <c:pt idx="3">
                  <c:v>61</c:v>
                </c:pt>
              </c:numCache>
            </c:numRef>
          </c:val>
          <c:shape val="box"/>
        </c:ser>
        <c:shape val="box"/>
        <c:axId val="39908063"/>
        <c:axId val="23628248"/>
        <c:axId val="11327641"/>
      </c:bar3DChart>
      <c:catAx>
        <c:axId val="3990806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628248"/>
        <c:crosses val="autoZero"/>
        <c:auto val="0"/>
        <c:lblOffset val="100"/>
        <c:noMultiLvlLbl val="0"/>
      </c:catAx>
      <c:valAx>
        <c:axId val="23628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08063"/>
        <c:crossesAt val="1"/>
        <c:crossBetween val="between"/>
        <c:dispUnits/>
      </c:valAx>
      <c:serAx>
        <c:axId val="11327641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62824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Requirements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(Data!$B$18,Data!$B$15:$B$17)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(Data!$Q$18,Data!$Q$15:$Q$17)</c:f>
              <c:numCache>
                <c:ptCount val="4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(Data!$B$18,Data!$B$15:$B$17)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(Data!$R$18,Data!$R$15:$R$17)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(Data!$B$18,Data!$B$15:$B$17)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(Data!$S$18,Data!$S$15:$S$17)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(Data!$B$18,Data!$B$15:$B$17)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(Data!$T$18,Data!$T$15:$T$17)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(Data!$B$18,Data!$B$15:$B$17)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(Data!$U$18,Data!$U$15:$U$17)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(Data!$B$18,Data!$B$15:$B$17)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(Data!$V$18,Data!$V$15:$V$17)</c:f>
              <c:numCache>
                <c:ptCount val="4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(Data!$P$18,Data!$P$15:$P$17)</c:f>
              <c:numCache>
                <c:ptCount val="4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shape val="box"/>
        </c:ser>
        <c:shape val="box"/>
        <c:axId val="34839906"/>
        <c:axId val="45123699"/>
        <c:axId val="3460108"/>
      </c:bar3DChart>
      <c:catAx>
        <c:axId val="3483990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23699"/>
        <c:crosses val="autoZero"/>
        <c:auto val="1"/>
        <c:lblOffset val="100"/>
        <c:noMultiLvlLbl val="0"/>
      </c:catAx>
      <c:valAx>
        <c:axId val="45123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39906"/>
        <c:crossesAt val="1"/>
        <c:crossBetween val="between"/>
        <c:dispUnits/>
      </c:valAx>
      <c:serAx>
        <c:axId val="3460108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2369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Interface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(Data!$B$35,Data!$B$32:$B$34)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(Data!$Q$35,Data!$Q$32:$Q$34)</c:f>
              <c:numCache>
                <c:ptCount val="4"/>
                <c:pt idx="0">
                  <c:v>31</c:v>
                </c:pt>
                <c:pt idx="1">
                  <c:v>17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(Data!$B$35,Data!$B$32:$B$34)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(Data!$R$35,Data!$R$32:$R$34)</c:f>
              <c:numCache>
                <c:ptCount val="4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(Data!$B$35,Data!$B$32:$B$34)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(Data!$S$35,Data!$S$32:$S$34)</c:f>
              <c:numCache>
                <c:ptCount val="4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(Data!$B$35,Data!$B$32:$B$34)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(Data!$T$35,Data!$T$32:$T$34)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(Data!$U$35,Data!$U$32:$U$34)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(Data!$V$35,Data!$V$32:$V$34)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(Data!$P$35,Data!$P$32:$P$34)</c:f>
              <c:numCache>
                <c:ptCount val="4"/>
                <c:pt idx="0">
                  <c:v>53</c:v>
                </c:pt>
                <c:pt idx="1">
                  <c:v>26</c:v>
                </c:pt>
                <c:pt idx="2">
                  <c:v>22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31140973"/>
        <c:axId val="11833302"/>
        <c:axId val="39390855"/>
      </c:bar3DChart>
      <c:catAx>
        <c:axId val="3114097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833302"/>
        <c:crosses val="autoZero"/>
        <c:auto val="1"/>
        <c:lblOffset val="100"/>
        <c:noMultiLvlLbl val="0"/>
      </c:catAx>
      <c:valAx>
        <c:axId val="11833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40973"/>
        <c:crossesAt val="1"/>
        <c:crossBetween val="between"/>
        <c:dispUnits/>
      </c:valAx>
      <c:serAx>
        <c:axId val="39390855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8333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Handling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(Data!$B$57,Data!$B$54:$B$56)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(Data!$Q$57,Data!$Q$54:$Q$56)</c:f>
              <c:numCache>
                <c:ptCount val="4"/>
                <c:pt idx="0">
                  <c:v>103</c:v>
                </c:pt>
                <c:pt idx="1">
                  <c:v>78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(Data!$B$57,Data!$B$54:$B$56)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(Data!$R$57,Data!$R$54:$R$56)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(Data!$B$57,Data!$B$54:$B$56)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(Data!$S$57,Data!$S$54:$S$56)</c:f>
              <c:numCache>
                <c:ptCount val="4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(Data!$B$57,Data!$B$54:$B$56)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(Data!$T$57,Data!$T$54:$T$56)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(Data!$U$57,Data!$U$54:$U$56)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(Data!$V$57,Data!$V$54:$V$56)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(Data!$P$57,Data!$P$54:$P$56)</c:f>
              <c:numCache>
                <c:ptCount val="4"/>
                <c:pt idx="0">
                  <c:v>127</c:v>
                </c:pt>
                <c:pt idx="1">
                  <c:v>91</c:v>
                </c:pt>
                <c:pt idx="2">
                  <c:v>24</c:v>
                </c:pt>
                <c:pt idx="3">
                  <c:v>12</c:v>
                </c:pt>
              </c:numCache>
            </c:numRef>
          </c:val>
          <c:shape val="box"/>
        </c:ser>
        <c:shape val="box"/>
        <c:axId val="18973376"/>
        <c:axId val="36542657"/>
        <c:axId val="60448458"/>
      </c:bar3DChart>
      <c:catAx>
        <c:axId val="1897337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42657"/>
        <c:crosses val="autoZero"/>
        <c:auto val="1"/>
        <c:lblOffset val="100"/>
        <c:noMultiLvlLbl val="0"/>
      </c:catAx>
      <c:valAx>
        <c:axId val="36542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3376"/>
        <c:crossesAt val="1"/>
        <c:crossBetween val="between"/>
        <c:dispUnits/>
      </c:valAx>
      <c:serAx>
        <c:axId val="60448458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4265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Calibration and Editing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(Data!$B$79,Data!$B$76:$B$78)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(Data!$Q$79,Data!$Q$76:$Q$78)</c:f>
              <c:numCache>
                <c:ptCount val="4"/>
                <c:pt idx="0">
                  <c:v>17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(Data!$B$79,Data!$B$76:$B$78)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(Data!$R$79,Data!$R$76:$R$78)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(Data!$B$79,Data!$B$76:$B$78)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(Data!$S$79,Data!$S$76:$S$78)</c:f>
              <c:numCache>
                <c:ptCount val="4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(Data!$B$79,Data!$B$76:$B$78)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(Data!$T$79,Data!$T$76:$T$78)</c:f>
              <c:numCache>
                <c:ptCount val="4"/>
                <c:pt idx="0">
                  <c:v>22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(Data!$U$79,Data!$U$76:$U$78)</c:f>
              <c:numCache>
                <c:ptCount val="4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(Data!$V$79,Data!$V$76:$V$78)</c:f>
              <c:numCache>
                <c:ptCount val="4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(Data!$P$79,Data!$P$76:$P$78)</c:f>
              <c:numCache>
                <c:ptCount val="4"/>
                <c:pt idx="0">
                  <c:v>76</c:v>
                </c:pt>
                <c:pt idx="1">
                  <c:v>51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7165211"/>
        <c:axId val="64486900"/>
        <c:axId val="43511189"/>
      </c:bar3DChart>
      <c:catAx>
        <c:axId val="716521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486900"/>
        <c:crosses val="autoZero"/>
        <c:auto val="1"/>
        <c:lblOffset val="100"/>
        <c:noMultiLvlLbl val="0"/>
      </c:catAx>
      <c:valAx>
        <c:axId val="64486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65211"/>
        <c:crossesAt val="1"/>
        <c:crossBetween val="between"/>
        <c:dispUnits/>
      </c:valAx>
      <c:serAx>
        <c:axId val="43511189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48690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Imaging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(Data!$B$96,Data!$B$93:$B$95)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(Data!$Q$96,Data!$Q$93:$Q$95)</c:f>
              <c:numCache>
                <c:ptCount val="4"/>
                <c:pt idx="0">
                  <c:v>15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(Data!$B$96,Data!$B$93:$B$95)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(Data!$R$96,Data!$R$93:$R$95)</c:f>
              <c:numCache>
                <c:ptCount val="4"/>
                <c:pt idx="0">
                  <c:v>9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(Data!$B$96,Data!$B$93:$B$95)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(Data!$S$96,Data!$S$93:$S$95)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(Data!$B$96,Data!$B$93:$B$95)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(Data!$T$96,Data!$T$93:$T$95)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(Data!$U$96,Data!$U$93:$U$95)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(Data!$V$96,Data!$V$93:$V$95)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(Data!$P$96,Data!$P$93:$P$95)</c:f>
              <c:numCache>
                <c:ptCount val="4"/>
                <c:pt idx="0">
                  <c:v>38</c:v>
                </c:pt>
                <c:pt idx="1">
                  <c:v>24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6056382"/>
        <c:axId val="34745391"/>
        <c:axId val="44273064"/>
      </c:bar3DChart>
      <c:catAx>
        <c:axId val="5605638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45391"/>
        <c:crosses val="autoZero"/>
        <c:auto val="1"/>
        <c:lblOffset val="100"/>
        <c:noMultiLvlLbl val="0"/>
      </c:catAx>
      <c:valAx>
        <c:axId val="34745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56382"/>
        <c:crossesAt val="1"/>
        <c:crossBetween val="between"/>
        <c:dispUnits/>
      </c:valAx>
      <c:serAx>
        <c:axId val="44273064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4539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Analysis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(Data!$B$118,Data!$B$115:$B$117)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(Data!$Q$118,Data!$Q$115:$Q$117)</c:f>
              <c:numCache>
                <c:ptCount val="4"/>
                <c:pt idx="0">
                  <c:v>51</c:v>
                </c:pt>
                <c:pt idx="1">
                  <c:v>33</c:v>
                </c:pt>
                <c:pt idx="2">
                  <c:v>13</c:v>
                </c:pt>
                <c:pt idx="3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(Data!$B$118,Data!$B$115:$B$117)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(Data!$R$118,Data!$R$115:$R$117)</c:f>
              <c:numCache>
                <c:ptCount val="4"/>
                <c:pt idx="0">
                  <c:v>17</c:v>
                </c:pt>
                <c:pt idx="1">
                  <c:v>4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(Data!$B$118,Data!$B$115:$B$117)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(Data!$S$118,Data!$S$115:$S$117)</c:f>
              <c:numCache>
                <c:ptCount val="4"/>
                <c:pt idx="0">
                  <c:v>14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(Data!$B$118,Data!$B$115:$B$117)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(Data!$T$118,Data!$T$115:$T$117)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(Data!$U$118,Data!$U$115:$U$117)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(Data!$V$118,Data!$V$115:$V$117)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(Data!$P$118,Data!$P$115:$P$117)</c:f>
              <c:numCache>
                <c:ptCount val="4"/>
                <c:pt idx="0">
                  <c:v>91</c:v>
                </c:pt>
                <c:pt idx="1">
                  <c:v>45</c:v>
                </c:pt>
                <c:pt idx="2">
                  <c:v>29</c:v>
                </c:pt>
                <c:pt idx="3">
                  <c:v>17</c:v>
                </c:pt>
              </c:numCache>
            </c:numRef>
          </c:val>
          <c:shape val="box"/>
        </c:ser>
        <c:shape val="box"/>
        <c:axId val="62913257"/>
        <c:axId val="29348402"/>
        <c:axId val="62809027"/>
      </c:bar3DChart>
      <c:catAx>
        <c:axId val="6291325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48402"/>
        <c:crosses val="autoZero"/>
        <c:auto val="1"/>
        <c:lblOffset val="100"/>
        <c:noMultiLvlLbl val="0"/>
      </c:catAx>
      <c:valAx>
        <c:axId val="29348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3257"/>
        <c:crossesAt val="1"/>
        <c:crossBetween val="between"/>
        <c:dispUnits/>
      </c:valAx>
      <c:serAx>
        <c:axId val="62809027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484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Visualization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"/>
          <c:w val="0.868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(Data!$B$135,Data!$B$132:$B$134)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(Data!$Q$135,Data!$Q$132:$Q$134)</c:f>
              <c:numCache>
                <c:ptCount val="4"/>
                <c:pt idx="0">
                  <c:v>18</c:v>
                </c:pt>
                <c:pt idx="1">
                  <c:v>14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(Data!$B$135,Data!$B$132:$B$134)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(Data!$R$135,Data!$R$132:$R$134)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(Data!$B$135,Data!$B$132:$B$134)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(Data!$S$135,Data!$S$132:$S$134)</c:f>
              <c:numCache>
                <c:ptCount val="4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(Data!$B$135,Data!$B$132:$B$134)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(Data!$T$135,Data!$T$132:$T$134)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(Data!$U$135,Data!$U$132:$U$134)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(Data!$V$135,Data!$V$132:$V$134)</c:f>
              <c:numCache>
                <c:ptCount val="4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(Data!$P$135,Data!$P$132:$P$134)</c:f>
              <c:numCache>
                <c:ptCount val="4"/>
                <c:pt idx="0">
                  <c:v>56</c:v>
                </c:pt>
                <c:pt idx="1">
                  <c:v>36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  <c:shape val="box"/>
        </c:ser>
        <c:shape val="box"/>
        <c:axId val="28410332"/>
        <c:axId val="54366397"/>
        <c:axId val="19535526"/>
      </c:bar3DChart>
      <c:catAx>
        <c:axId val="2841033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366397"/>
        <c:crosses val="autoZero"/>
        <c:auto val="1"/>
        <c:lblOffset val="100"/>
        <c:noMultiLvlLbl val="0"/>
      </c:catAx>
      <c:valAx>
        <c:axId val="54366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10332"/>
        <c:crossesAt val="1"/>
        <c:crossBetween val="between"/>
        <c:dispUnits/>
      </c:valAx>
      <c:serAx>
        <c:axId val="19535526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36639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Special Features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225"/>
          <c:y val="0.104"/>
          <c:w val="0.865"/>
          <c:h val="0.87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(Data!$B$157,Data!$B$154:$B$156)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(Data!$Q$157,Data!$Q$154:$Q$156)</c:f>
              <c:numCache>
                <c:ptCount val="4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A/E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(Data!$B$157,Data!$B$154:$B$156)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(Data!$R$157,Data!$R$154:$R$156)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Data!$S$2</c:f>
              <c:strCache>
                <c:ptCount val="1"/>
                <c:pt idx="0">
                  <c:v>I/N 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(Data!$B$157,Data!$B$154:$B$156)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(Data!$S$157,Data!$S$154:$S$156)</c:f>
              <c:numCache>
                <c:ptCount val="4"/>
                <c:pt idx="0">
                  <c:v>15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Data!$T$2</c:f>
              <c:strCache>
                <c:ptCount val="1"/>
                <c:pt idx="0">
                  <c:v>I/N 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(Data!$B$157,Data!$B$154:$B$156)</c:f>
              <c:strCache>
                <c:ptCount val="4"/>
                <c:pt idx="0">
                  <c:v>All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(Data!$T$157,Data!$T$154:$T$156)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Data!$U$2</c:f>
              <c:strCache>
                <c:ptCount val="1"/>
                <c:pt idx="0">
                  <c:v>I/N high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(Data!$U$157,Data!$U$154:$U$156)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Data!$V$2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(Data!$V$157,Data!$V$154:$V$156)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Data!$P$2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(Data!$P$157,Data!$P$154:$P$156)</c:f>
              <c:numCache>
                <c:ptCount val="4"/>
                <c:pt idx="0">
                  <c:v>25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41602007"/>
        <c:axId val="38873744"/>
        <c:axId val="14319377"/>
      </c:bar3DChart>
      <c:catAx>
        <c:axId val="4160200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73744"/>
        <c:crosses val="autoZero"/>
        <c:auto val="1"/>
        <c:lblOffset val="100"/>
        <c:noMultiLvlLbl val="0"/>
      </c:catAx>
      <c:valAx>
        <c:axId val="38873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2007"/>
        <c:crossesAt val="1"/>
        <c:crossBetween val="between"/>
        <c:dispUnits/>
      </c:valAx>
      <c:serAx>
        <c:axId val="14319377"/>
        <c:scaling>
          <c:orientation val="minMax"/>
        </c:scaling>
        <c:axPos val="b"/>
        <c:title>
          <c:tx>
            <c:rich>
              <a:bodyPr vert="horz" rot="-36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7374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9"/>
  <sheetViews>
    <sheetView workbookViewId="0" topLeftCell="A128">
      <selection activeCell="P163" sqref="P163"/>
    </sheetView>
  </sheetViews>
  <sheetFormatPr defaultColWidth="9.140625" defaultRowHeight="12.75"/>
  <cols>
    <col min="2" max="2" width="15.7109375" style="1" customWidth="1"/>
    <col min="3" max="4" width="11.8515625" style="0" customWidth="1"/>
    <col min="5" max="9" width="12.140625" style="0" customWidth="1"/>
    <col min="10" max="10" width="12.7109375" style="0" customWidth="1"/>
    <col min="11" max="11" width="10.421875" style="0" customWidth="1"/>
    <col min="12" max="15" width="10.421875" style="5" customWidth="1"/>
    <col min="16" max="16" width="14.421875" style="7" customWidth="1"/>
    <col min="17" max="18" width="11.8515625" style="5" customWidth="1"/>
    <col min="19" max="22" width="10.421875" style="5" customWidth="1"/>
    <col min="23" max="23" width="9.140625" style="13" customWidth="1"/>
    <col min="24" max="24" width="9.140625" style="10" customWidth="1"/>
  </cols>
  <sheetData>
    <row r="2" spans="2:23" ht="12.75">
      <c r="B2" s="1" t="s">
        <v>36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</v>
      </c>
      <c r="I2" s="1" t="s">
        <v>10</v>
      </c>
      <c r="J2" s="1" t="s">
        <v>8</v>
      </c>
      <c r="K2" s="1" t="s">
        <v>11</v>
      </c>
      <c r="L2" s="4" t="s">
        <v>29</v>
      </c>
      <c r="M2" s="4" t="s">
        <v>30</v>
      </c>
      <c r="N2" s="4" t="s">
        <v>31</v>
      </c>
      <c r="O2" s="4" t="s">
        <v>32</v>
      </c>
      <c r="P2" s="6" t="s">
        <v>13</v>
      </c>
      <c r="Q2" s="4" t="s">
        <v>3</v>
      </c>
      <c r="R2" s="4" t="s">
        <v>4</v>
      </c>
      <c r="S2" s="4" t="s">
        <v>33</v>
      </c>
      <c r="T2" s="4" t="s">
        <v>35</v>
      </c>
      <c r="U2" s="4" t="s">
        <v>34</v>
      </c>
      <c r="V2" s="4" t="s">
        <v>11</v>
      </c>
      <c r="W2" s="12" t="s">
        <v>39</v>
      </c>
    </row>
    <row r="3" ht="12.75">
      <c r="A3" s="2" t="s">
        <v>15</v>
      </c>
    </row>
    <row r="4" ht="12.75">
      <c r="A4" s="3" t="s">
        <v>14</v>
      </c>
    </row>
    <row r="5" spans="2:23" ht="12.75">
      <c r="B5" s="1">
        <v>1</v>
      </c>
      <c r="C5">
        <v>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</v>
      </c>
      <c r="L5" s="5">
        <f>SUM(C5:D5)</f>
        <v>4</v>
      </c>
      <c r="M5" s="5">
        <f>SUM(E5:G5)</f>
        <v>0</v>
      </c>
      <c r="N5" s="5">
        <f>SUM(H5:J5)</f>
        <v>0</v>
      </c>
      <c r="O5" s="5">
        <f>SUM(K5)</f>
        <v>4</v>
      </c>
      <c r="P5" s="7">
        <f>SUM(C5:K5)</f>
        <v>8</v>
      </c>
      <c r="Q5" s="5">
        <f aca="true" t="shared" si="0" ref="Q5:R8">C5</f>
        <v>4</v>
      </c>
      <c r="R5" s="5">
        <f t="shared" si="0"/>
        <v>0</v>
      </c>
      <c r="S5" s="5">
        <f aca="true" t="shared" si="1" ref="S5:U8">SUM(E5,H5)</f>
        <v>0</v>
      </c>
      <c r="T5" s="5">
        <f t="shared" si="1"/>
        <v>0</v>
      </c>
      <c r="U5" s="5">
        <f t="shared" si="1"/>
        <v>0</v>
      </c>
      <c r="V5" s="5">
        <f>K5</f>
        <v>4</v>
      </c>
      <c r="W5" s="13">
        <f>SUM(E5:J5)</f>
        <v>0</v>
      </c>
    </row>
    <row r="6" spans="2:23" ht="12.75">
      <c r="B6" s="1">
        <v>2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 s="5">
        <f>SUM(C6:D6)</f>
        <v>4</v>
      </c>
      <c r="M6" s="5">
        <f>SUM(E6:G6)</f>
        <v>0</v>
      </c>
      <c r="N6" s="5">
        <f>SUM(H6:J6)</f>
        <v>0</v>
      </c>
      <c r="O6" s="5">
        <f>SUM(K6)</f>
        <v>2</v>
      </c>
      <c r="P6" s="7">
        <f>SUM(C6:K6)</f>
        <v>6</v>
      </c>
      <c r="Q6" s="5">
        <f t="shared" si="0"/>
        <v>4</v>
      </c>
      <c r="R6" s="5">
        <f t="shared" si="0"/>
        <v>0</v>
      </c>
      <c r="S6" s="5">
        <f t="shared" si="1"/>
        <v>0</v>
      </c>
      <c r="T6" s="5">
        <f t="shared" si="1"/>
        <v>0</v>
      </c>
      <c r="U6" s="5">
        <f t="shared" si="1"/>
        <v>0</v>
      </c>
      <c r="V6" s="5">
        <f>K6</f>
        <v>2</v>
      </c>
      <c r="W6" s="13">
        <f>SUM(E6:J6)</f>
        <v>0</v>
      </c>
    </row>
    <row r="7" spans="2:23" ht="12.75">
      <c r="B7" s="1">
        <v>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5">
        <f>SUM(C7:D7)</f>
        <v>0</v>
      </c>
      <c r="M7" s="5">
        <f>SUM(E7:G7)</f>
        <v>0</v>
      </c>
      <c r="N7" s="5">
        <f>SUM(H7:J7)</f>
        <v>0</v>
      </c>
      <c r="O7" s="5">
        <f>SUM(K7)</f>
        <v>0</v>
      </c>
      <c r="P7" s="7">
        <f>SUM(C7:K7)</f>
        <v>0</v>
      </c>
      <c r="Q7" s="5">
        <f t="shared" si="0"/>
        <v>0</v>
      </c>
      <c r="R7" s="5">
        <f t="shared" si="0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>K7</f>
        <v>0</v>
      </c>
      <c r="W7" s="13">
        <f>SUM(E7:J7)</f>
        <v>0</v>
      </c>
    </row>
    <row r="8" spans="2:23" ht="12.75">
      <c r="B8" s="1" t="s">
        <v>24</v>
      </c>
      <c r="C8">
        <f aca="true" t="shared" si="2" ref="C8:K8">SUM(C5:C7)</f>
        <v>8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6</v>
      </c>
      <c r="L8" s="5">
        <f>SUM(L5:L7)</f>
        <v>8</v>
      </c>
      <c r="M8" s="5">
        <f>SUM(M5:M7)</f>
        <v>0</v>
      </c>
      <c r="N8" s="5">
        <f>SUM(N5:N7)</f>
        <v>0</v>
      </c>
      <c r="O8" s="5">
        <f>SUM(O5:O7)</f>
        <v>6</v>
      </c>
      <c r="P8" s="7">
        <f>SUM(P5:P7)</f>
        <v>14</v>
      </c>
      <c r="Q8" s="5">
        <f t="shared" si="0"/>
        <v>8</v>
      </c>
      <c r="R8" s="5">
        <f t="shared" si="0"/>
        <v>0</v>
      </c>
      <c r="S8" s="5">
        <f t="shared" si="1"/>
        <v>0</v>
      </c>
      <c r="T8" s="5">
        <f t="shared" si="1"/>
        <v>0</v>
      </c>
      <c r="U8" s="5">
        <f t="shared" si="1"/>
        <v>0</v>
      </c>
      <c r="V8" s="5">
        <f>K8</f>
        <v>6</v>
      </c>
      <c r="W8" s="13">
        <f>SUM(E8:J8)</f>
        <v>0</v>
      </c>
    </row>
    <row r="9" ht="12.75">
      <c r="A9" s="3" t="s">
        <v>12</v>
      </c>
    </row>
    <row r="10" spans="2:23" ht="12.75">
      <c r="B10" s="1">
        <v>1</v>
      </c>
      <c r="C10">
        <v>1</v>
      </c>
      <c r="D10">
        <v>1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 s="5">
        <f>SUM(C10:D10)</f>
        <v>2</v>
      </c>
      <c r="M10" s="5">
        <f>SUM(E10:G10)</f>
        <v>2</v>
      </c>
      <c r="N10" s="5">
        <f>SUM(H10:J10)</f>
        <v>0</v>
      </c>
      <c r="O10" s="5">
        <f>SUM(K10)</f>
        <v>0</v>
      </c>
      <c r="P10" s="7">
        <f>SUM(C10:K10)</f>
        <v>4</v>
      </c>
      <c r="Q10" s="5">
        <f aca="true" t="shared" si="3" ref="Q10:R13">C10</f>
        <v>1</v>
      </c>
      <c r="R10" s="5">
        <f t="shared" si="3"/>
        <v>1</v>
      </c>
      <c r="S10" s="5">
        <f aca="true" t="shared" si="4" ref="S10:U13">SUM(E10,H10)</f>
        <v>0</v>
      </c>
      <c r="T10" s="5">
        <f t="shared" si="4"/>
        <v>1</v>
      </c>
      <c r="U10" s="5">
        <f t="shared" si="4"/>
        <v>1</v>
      </c>
      <c r="V10" s="5">
        <f>K10</f>
        <v>0</v>
      </c>
      <c r="W10" s="13">
        <f>SUM(E10:J10)</f>
        <v>2</v>
      </c>
    </row>
    <row r="11" spans="2:23" ht="12.75">
      <c r="B11" s="1">
        <v>2</v>
      </c>
      <c r="C11">
        <v>2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5">
        <f>SUM(C11:D11)</f>
        <v>2</v>
      </c>
      <c r="M11" s="5">
        <f>SUM(E11:G11)</f>
        <v>1</v>
      </c>
      <c r="N11" s="5">
        <f>SUM(H11:J11)</f>
        <v>0</v>
      </c>
      <c r="O11" s="5">
        <f>SUM(K11)</f>
        <v>0</v>
      </c>
      <c r="P11" s="7">
        <f>SUM(C11:K11)</f>
        <v>3</v>
      </c>
      <c r="Q11" s="5">
        <f t="shared" si="3"/>
        <v>2</v>
      </c>
      <c r="R11" s="5">
        <f t="shared" si="3"/>
        <v>0</v>
      </c>
      <c r="S11" s="5">
        <f t="shared" si="4"/>
        <v>1</v>
      </c>
      <c r="T11" s="5">
        <f t="shared" si="4"/>
        <v>0</v>
      </c>
      <c r="U11" s="5">
        <f t="shared" si="4"/>
        <v>0</v>
      </c>
      <c r="V11" s="5">
        <f>K11</f>
        <v>0</v>
      </c>
      <c r="W11" s="13">
        <f>SUM(E11:J11)</f>
        <v>1</v>
      </c>
    </row>
    <row r="12" spans="2:23" ht="12.75">
      <c r="B12" s="1">
        <v>3</v>
      </c>
      <c r="C12">
        <v>1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 s="5">
        <f>SUM(C12:D12)</f>
        <v>1</v>
      </c>
      <c r="M12" s="5">
        <f>SUM(E12:G12)</f>
        <v>1</v>
      </c>
      <c r="N12" s="5">
        <f>SUM(H12:J12)</f>
        <v>0</v>
      </c>
      <c r="O12" s="5">
        <f>SUM(K12)</f>
        <v>0</v>
      </c>
      <c r="P12" s="7">
        <f>SUM(C12:K12)</f>
        <v>2</v>
      </c>
      <c r="Q12" s="5">
        <f t="shared" si="3"/>
        <v>1</v>
      </c>
      <c r="R12" s="5">
        <f t="shared" si="3"/>
        <v>0</v>
      </c>
      <c r="S12" s="5">
        <f t="shared" si="4"/>
        <v>0</v>
      </c>
      <c r="T12" s="5">
        <f t="shared" si="4"/>
        <v>1</v>
      </c>
      <c r="U12" s="5">
        <f t="shared" si="4"/>
        <v>0</v>
      </c>
      <c r="V12" s="5">
        <f>K12</f>
        <v>0</v>
      </c>
      <c r="W12" s="13">
        <f>SUM(E12:J12)</f>
        <v>1</v>
      </c>
    </row>
    <row r="13" spans="2:23" ht="12.75">
      <c r="B13" s="1" t="s">
        <v>24</v>
      </c>
      <c r="C13">
        <f aca="true" t="shared" si="5" ref="C13:K13">SUM(C10:C12)</f>
        <v>4</v>
      </c>
      <c r="D13">
        <f t="shared" si="5"/>
        <v>1</v>
      </c>
      <c r="E13">
        <f t="shared" si="5"/>
        <v>1</v>
      </c>
      <c r="F13">
        <f t="shared" si="5"/>
        <v>2</v>
      </c>
      <c r="G13">
        <f t="shared" si="5"/>
        <v>1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 s="5">
        <f>SUM(L10:L12)</f>
        <v>5</v>
      </c>
      <c r="M13" s="5">
        <f>SUM(M10:M12)</f>
        <v>4</v>
      </c>
      <c r="N13" s="5">
        <f>SUM(N10:N12)</f>
        <v>0</v>
      </c>
      <c r="O13" s="5">
        <f>SUM(O10:O12)</f>
        <v>0</v>
      </c>
      <c r="P13" s="7">
        <f>SUM(P10:P12)</f>
        <v>9</v>
      </c>
      <c r="Q13" s="5">
        <f t="shared" si="3"/>
        <v>4</v>
      </c>
      <c r="R13" s="5">
        <f t="shared" si="3"/>
        <v>1</v>
      </c>
      <c r="S13" s="5">
        <f t="shared" si="4"/>
        <v>1</v>
      </c>
      <c r="T13" s="5">
        <f t="shared" si="4"/>
        <v>2</v>
      </c>
      <c r="U13" s="5">
        <f t="shared" si="4"/>
        <v>1</v>
      </c>
      <c r="V13" s="5">
        <f>K13</f>
        <v>0</v>
      </c>
      <c r="W13" s="13">
        <f>SUM(E13:J13)</f>
        <v>4</v>
      </c>
    </row>
    <row r="14" ht="12.75">
      <c r="A14" s="3" t="s">
        <v>13</v>
      </c>
    </row>
    <row r="15" spans="2:23" ht="12.75">
      <c r="B15" s="1">
        <v>1</v>
      </c>
      <c r="C15">
        <f>SUM(C5+C10)</f>
        <v>5</v>
      </c>
      <c r="D15">
        <f aca="true" t="shared" si="6" ref="D15:P15">SUM(D5+D10)</f>
        <v>1</v>
      </c>
      <c r="E15">
        <f t="shared" si="6"/>
        <v>0</v>
      </c>
      <c r="F15">
        <f t="shared" si="6"/>
        <v>1</v>
      </c>
      <c r="G15">
        <f t="shared" si="6"/>
        <v>1</v>
      </c>
      <c r="H15">
        <f t="shared" si="6"/>
        <v>0</v>
      </c>
      <c r="I15">
        <f t="shared" si="6"/>
        <v>0</v>
      </c>
      <c r="J15">
        <f t="shared" si="6"/>
        <v>0</v>
      </c>
      <c r="K15">
        <f t="shared" si="6"/>
        <v>4</v>
      </c>
      <c r="L15" s="5">
        <f>SUM(C15:D15)</f>
        <v>6</v>
      </c>
      <c r="M15" s="5">
        <f>SUM(E15:G15)</f>
        <v>2</v>
      </c>
      <c r="N15" s="5">
        <f>SUM(H15:J15)</f>
        <v>0</v>
      </c>
      <c r="O15" s="5">
        <f>SUM(K15)</f>
        <v>4</v>
      </c>
      <c r="P15" s="7">
        <f t="shared" si="6"/>
        <v>12</v>
      </c>
      <c r="Q15" s="5">
        <f aca="true" t="shared" si="7" ref="Q15:R18">C15</f>
        <v>5</v>
      </c>
      <c r="R15" s="5">
        <f t="shared" si="7"/>
        <v>1</v>
      </c>
      <c r="S15" s="5">
        <f aca="true" t="shared" si="8" ref="S15:U18">SUM(E15,H15)</f>
        <v>0</v>
      </c>
      <c r="T15" s="5">
        <f t="shared" si="8"/>
        <v>1</v>
      </c>
      <c r="U15" s="5">
        <f t="shared" si="8"/>
        <v>1</v>
      </c>
      <c r="V15" s="5">
        <f>K15</f>
        <v>4</v>
      </c>
      <c r="W15" s="13">
        <f>SUM(E15:J15)</f>
        <v>2</v>
      </c>
    </row>
    <row r="16" spans="2:23" ht="12.75">
      <c r="B16" s="1">
        <v>2</v>
      </c>
      <c r="C16">
        <f>SUM(C6+C11)</f>
        <v>6</v>
      </c>
      <c r="D16">
        <f aca="true" t="shared" si="9" ref="D16:P16">SUM(D6+D11)</f>
        <v>0</v>
      </c>
      <c r="E16">
        <f t="shared" si="9"/>
        <v>1</v>
      </c>
      <c r="F16">
        <f t="shared" si="9"/>
        <v>0</v>
      </c>
      <c r="G16">
        <f t="shared" si="9"/>
        <v>0</v>
      </c>
      <c r="H16">
        <f t="shared" si="9"/>
        <v>0</v>
      </c>
      <c r="I16">
        <f t="shared" si="9"/>
        <v>0</v>
      </c>
      <c r="J16">
        <f t="shared" si="9"/>
        <v>0</v>
      </c>
      <c r="K16">
        <f t="shared" si="9"/>
        <v>2</v>
      </c>
      <c r="L16" s="5">
        <f>SUM(C16:D16)</f>
        <v>6</v>
      </c>
      <c r="M16" s="5">
        <f>SUM(E16:G16)</f>
        <v>1</v>
      </c>
      <c r="N16" s="5">
        <f>SUM(H16:J16)</f>
        <v>0</v>
      </c>
      <c r="O16" s="5">
        <f>SUM(K16)</f>
        <v>2</v>
      </c>
      <c r="P16" s="7">
        <f t="shared" si="9"/>
        <v>9</v>
      </c>
      <c r="Q16" s="5">
        <f t="shared" si="7"/>
        <v>6</v>
      </c>
      <c r="R16" s="5">
        <f t="shared" si="7"/>
        <v>0</v>
      </c>
      <c r="S16" s="5">
        <f t="shared" si="8"/>
        <v>1</v>
      </c>
      <c r="T16" s="5">
        <f t="shared" si="8"/>
        <v>0</v>
      </c>
      <c r="U16" s="5">
        <f t="shared" si="8"/>
        <v>0</v>
      </c>
      <c r="V16" s="5">
        <f>K16</f>
        <v>2</v>
      </c>
      <c r="W16" s="13">
        <f>SUM(E16:J16)</f>
        <v>1</v>
      </c>
    </row>
    <row r="17" spans="2:23" ht="12.75">
      <c r="B17" s="1">
        <v>3</v>
      </c>
      <c r="C17">
        <f>SUM(C7,C12)</f>
        <v>1</v>
      </c>
      <c r="D17">
        <f aca="true" t="shared" si="10" ref="D17:P17">SUM(D7,D12)</f>
        <v>0</v>
      </c>
      <c r="E17">
        <f t="shared" si="10"/>
        <v>0</v>
      </c>
      <c r="F17">
        <f t="shared" si="10"/>
        <v>1</v>
      </c>
      <c r="G17">
        <f t="shared" si="10"/>
        <v>0</v>
      </c>
      <c r="H17">
        <f t="shared" si="10"/>
        <v>0</v>
      </c>
      <c r="I17">
        <f t="shared" si="10"/>
        <v>0</v>
      </c>
      <c r="J17">
        <f t="shared" si="10"/>
        <v>0</v>
      </c>
      <c r="K17">
        <f t="shared" si="10"/>
        <v>0</v>
      </c>
      <c r="L17" s="5">
        <f>SUM(C17:D17)</f>
        <v>1</v>
      </c>
      <c r="M17" s="5">
        <f>SUM(E17:G17)</f>
        <v>1</v>
      </c>
      <c r="N17" s="5">
        <f>SUM(H17:J17)</f>
        <v>0</v>
      </c>
      <c r="O17" s="5">
        <f>SUM(K17)</f>
        <v>0</v>
      </c>
      <c r="P17" s="7">
        <f t="shared" si="10"/>
        <v>2</v>
      </c>
      <c r="Q17" s="5">
        <f t="shared" si="7"/>
        <v>1</v>
      </c>
      <c r="R17" s="5">
        <f t="shared" si="7"/>
        <v>0</v>
      </c>
      <c r="S17" s="5">
        <f t="shared" si="8"/>
        <v>0</v>
      </c>
      <c r="T17" s="5">
        <f t="shared" si="8"/>
        <v>1</v>
      </c>
      <c r="U17" s="5">
        <f t="shared" si="8"/>
        <v>0</v>
      </c>
      <c r="V17" s="5">
        <f>K17</f>
        <v>0</v>
      </c>
      <c r="W17" s="13">
        <f>SUM(E17:J17)</f>
        <v>1</v>
      </c>
    </row>
    <row r="18" spans="2:23" ht="12.75">
      <c r="B18" s="1" t="s">
        <v>24</v>
      </c>
      <c r="C18">
        <f aca="true" t="shared" si="11" ref="C18:K18">SUM(C15:C17)</f>
        <v>12</v>
      </c>
      <c r="D18">
        <f t="shared" si="11"/>
        <v>1</v>
      </c>
      <c r="E18">
        <f t="shared" si="11"/>
        <v>1</v>
      </c>
      <c r="F18">
        <f t="shared" si="11"/>
        <v>2</v>
      </c>
      <c r="G18">
        <f t="shared" si="11"/>
        <v>1</v>
      </c>
      <c r="H18">
        <f t="shared" si="11"/>
        <v>0</v>
      </c>
      <c r="I18">
        <f t="shared" si="11"/>
        <v>0</v>
      </c>
      <c r="J18">
        <f t="shared" si="11"/>
        <v>0</v>
      </c>
      <c r="K18">
        <f t="shared" si="11"/>
        <v>6</v>
      </c>
      <c r="L18" s="5">
        <f>SUM(L15:L17)</f>
        <v>13</v>
      </c>
      <c r="M18" s="5">
        <f>SUM(M15:M17)</f>
        <v>4</v>
      </c>
      <c r="N18" s="5">
        <f>SUM(N15:N17)</f>
        <v>0</v>
      </c>
      <c r="O18" s="5">
        <f>SUM(O15:O17)</f>
        <v>6</v>
      </c>
      <c r="P18" s="7">
        <f>SUM(P15:P17)</f>
        <v>23</v>
      </c>
      <c r="Q18" s="5">
        <f t="shared" si="7"/>
        <v>12</v>
      </c>
      <c r="R18" s="5">
        <f t="shared" si="7"/>
        <v>1</v>
      </c>
      <c r="S18" s="5">
        <f t="shared" si="8"/>
        <v>1</v>
      </c>
      <c r="T18" s="5">
        <f t="shared" si="8"/>
        <v>2</v>
      </c>
      <c r="U18" s="5">
        <f t="shared" si="8"/>
        <v>1</v>
      </c>
      <c r="V18" s="5">
        <f>K18</f>
        <v>6</v>
      </c>
      <c r="W18" s="13">
        <f>SUM(E18:J18)</f>
        <v>4</v>
      </c>
    </row>
    <row r="20" ht="12.75">
      <c r="A20" s="2" t="s">
        <v>16</v>
      </c>
    </row>
    <row r="21" ht="12.75">
      <c r="A21" s="3" t="s">
        <v>14</v>
      </c>
    </row>
    <row r="22" spans="2:23" ht="12.75">
      <c r="B22" s="1">
        <v>1</v>
      </c>
      <c r="C22">
        <v>6</v>
      </c>
      <c r="D22">
        <v>1</v>
      </c>
      <c r="E22">
        <v>0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 s="5">
        <f>SUM(C22:D22)</f>
        <v>7</v>
      </c>
      <c r="M22" s="5">
        <f>SUM(E22:G22)</f>
        <v>2</v>
      </c>
      <c r="N22" s="5">
        <f>SUM(H22:J22)</f>
        <v>0</v>
      </c>
      <c r="O22" s="5">
        <f>SUM(K22)</f>
        <v>0</v>
      </c>
      <c r="P22" s="7">
        <f>SUM(C22:K22)</f>
        <v>9</v>
      </c>
      <c r="Q22" s="5">
        <f aca="true" t="shared" si="12" ref="Q22:R25">C22</f>
        <v>6</v>
      </c>
      <c r="R22" s="5">
        <f t="shared" si="12"/>
        <v>1</v>
      </c>
      <c r="S22" s="5">
        <f aca="true" t="shared" si="13" ref="S22:U25">SUM(E22,H22)</f>
        <v>0</v>
      </c>
      <c r="T22" s="5">
        <f t="shared" si="13"/>
        <v>1</v>
      </c>
      <c r="U22" s="5">
        <f t="shared" si="13"/>
        <v>1</v>
      </c>
      <c r="V22" s="5">
        <f>K22</f>
        <v>0</v>
      </c>
      <c r="W22" s="13">
        <f>SUM(E22:J22)</f>
        <v>2</v>
      </c>
    </row>
    <row r="23" spans="2:23" ht="12.75">
      <c r="B23" s="1">
        <v>2</v>
      </c>
      <c r="C23">
        <v>5</v>
      </c>
      <c r="D23">
        <v>2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 s="5">
        <f>SUM(C23:D23)</f>
        <v>7</v>
      </c>
      <c r="M23" s="5">
        <f>SUM(E23:G23)</f>
        <v>1</v>
      </c>
      <c r="N23" s="5">
        <f>SUM(H23:J23)</f>
        <v>0</v>
      </c>
      <c r="O23" s="5">
        <f>SUM(K23)</f>
        <v>1</v>
      </c>
      <c r="P23" s="7">
        <f>SUM(C23:K23)</f>
        <v>9</v>
      </c>
      <c r="Q23" s="5">
        <f t="shared" si="12"/>
        <v>5</v>
      </c>
      <c r="R23" s="5">
        <f t="shared" si="12"/>
        <v>2</v>
      </c>
      <c r="S23" s="5">
        <f t="shared" si="13"/>
        <v>1</v>
      </c>
      <c r="T23" s="5">
        <f t="shared" si="13"/>
        <v>0</v>
      </c>
      <c r="U23" s="5">
        <f t="shared" si="13"/>
        <v>0</v>
      </c>
      <c r="V23" s="5">
        <f>K23</f>
        <v>1</v>
      </c>
      <c r="W23" s="13">
        <f>SUM(E23:J23)</f>
        <v>1</v>
      </c>
    </row>
    <row r="24" spans="2:23" ht="12.75">
      <c r="B24" s="1">
        <v>3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 s="5">
        <f>SUM(C24:D24)</f>
        <v>1</v>
      </c>
      <c r="M24" s="5">
        <f>SUM(E24:G24)</f>
        <v>0</v>
      </c>
      <c r="N24" s="5">
        <f>SUM(H24:J24)</f>
        <v>1</v>
      </c>
      <c r="O24" s="5">
        <f>SUM(K24)</f>
        <v>0</v>
      </c>
      <c r="P24" s="7">
        <f>SUM(C24:K24)</f>
        <v>2</v>
      </c>
      <c r="Q24" s="5">
        <f t="shared" si="12"/>
        <v>1</v>
      </c>
      <c r="R24" s="5">
        <f t="shared" si="12"/>
        <v>0</v>
      </c>
      <c r="S24" s="5">
        <f t="shared" si="13"/>
        <v>1</v>
      </c>
      <c r="T24" s="5">
        <f t="shared" si="13"/>
        <v>0</v>
      </c>
      <c r="U24" s="5">
        <f t="shared" si="13"/>
        <v>0</v>
      </c>
      <c r="V24" s="5">
        <f>K24</f>
        <v>0</v>
      </c>
      <c r="W24" s="13">
        <f>SUM(E24:J24)</f>
        <v>1</v>
      </c>
    </row>
    <row r="25" spans="2:23" ht="12.75">
      <c r="B25" s="1" t="s">
        <v>24</v>
      </c>
      <c r="C25">
        <f aca="true" t="shared" si="14" ref="C25:K25">SUM(C22:C24)</f>
        <v>12</v>
      </c>
      <c r="D25">
        <f t="shared" si="14"/>
        <v>3</v>
      </c>
      <c r="E25">
        <f t="shared" si="14"/>
        <v>1</v>
      </c>
      <c r="F25">
        <f t="shared" si="14"/>
        <v>1</v>
      </c>
      <c r="G25">
        <f t="shared" si="14"/>
        <v>1</v>
      </c>
      <c r="H25">
        <f t="shared" si="14"/>
        <v>1</v>
      </c>
      <c r="I25">
        <f t="shared" si="14"/>
        <v>0</v>
      </c>
      <c r="J25">
        <f t="shared" si="14"/>
        <v>0</v>
      </c>
      <c r="K25">
        <f t="shared" si="14"/>
        <v>1</v>
      </c>
      <c r="L25" s="5">
        <f>SUM(L22:L24)</f>
        <v>15</v>
      </c>
      <c r="M25" s="5">
        <f>SUM(M22:M24)</f>
        <v>3</v>
      </c>
      <c r="N25" s="5">
        <f>SUM(N22:N24)</f>
        <v>1</v>
      </c>
      <c r="O25" s="5">
        <f>SUM(O22:O24)</f>
        <v>1</v>
      </c>
      <c r="P25" s="7">
        <f>SUM(P22:P24)</f>
        <v>20</v>
      </c>
      <c r="Q25" s="5">
        <f t="shared" si="12"/>
        <v>12</v>
      </c>
      <c r="R25" s="5">
        <f t="shared" si="12"/>
        <v>3</v>
      </c>
      <c r="S25" s="5">
        <f t="shared" si="13"/>
        <v>2</v>
      </c>
      <c r="T25" s="5">
        <f t="shared" si="13"/>
        <v>1</v>
      </c>
      <c r="U25" s="5">
        <f t="shared" si="13"/>
        <v>1</v>
      </c>
      <c r="V25" s="5">
        <f>K25</f>
        <v>1</v>
      </c>
      <c r="W25" s="13">
        <f>SUM(E25:J25)</f>
        <v>4</v>
      </c>
    </row>
    <row r="26" ht="12.75">
      <c r="A26" s="3" t="s">
        <v>12</v>
      </c>
    </row>
    <row r="27" spans="2:23" ht="12.75">
      <c r="B27" s="1">
        <v>1</v>
      </c>
      <c r="C27">
        <v>11</v>
      </c>
      <c r="D27">
        <v>0</v>
      </c>
      <c r="E27">
        <v>2</v>
      </c>
      <c r="F27">
        <v>2</v>
      </c>
      <c r="G27">
        <v>1</v>
      </c>
      <c r="H27">
        <v>0</v>
      </c>
      <c r="I27">
        <v>0</v>
      </c>
      <c r="J27">
        <v>0</v>
      </c>
      <c r="K27">
        <v>1</v>
      </c>
      <c r="L27" s="5">
        <f>SUM(C27:D27)</f>
        <v>11</v>
      </c>
      <c r="M27" s="5">
        <f>SUM(E27:G27)</f>
        <v>5</v>
      </c>
      <c r="N27" s="5">
        <f>SUM(H27:J27)</f>
        <v>0</v>
      </c>
      <c r="O27" s="5">
        <f>SUM(K27)</f>
        <v>1</v>
      </c>
      <c r="P27" s="7">
        <f>SUM(C27:K27)</f>
        <v>17</v>
      </c>
      <c r="Q27" s="5">
        <f aca="true" t="shared" si="15" ref="Q27:R30">C27</f>
        <v>11</v>
      </c>
      <c r="R27" s="5">
        <f t="shared" si="15"/>
        <v>0</v>
      </c>
      <c r="S27" s="5">
        <f aca="true" t="shared" si="16" ref="S27:U30">SUM(E27,H27)</f>
        <v>2</v>
      </c>
      <c r="T27" s="5">
        <f t="shared" si="16"/>
        <v>2</v>
      </c>
      <c r="U27" s="5">
        <f t="shared" si="16"/>
        <v>1</v>
      </c>
      <c r="V27" s="5">
        <f>K27</f>
        <v>1</v>
      </c>
      <c r="W27" s="13">
        <f>SUM(E27:J27)</f>
        <v>5</v>
      </c>
    </row>
    <row r="28" spans="2:23" ht="12.75">
      <c r="B28" s="1">
        <v>2</v>
      </c>
      <c r="C28">
        <v>7</v>
      </c>
      <c r="D28">
        <v>3</v>
      </c>
      <c r="E28">
        <v>2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 s="5">
        <f>SUM(C28:D28)</f>
        <v>10</v>
      </c>
      <c r="M28" s="5">
        <f>SUM(E28:G28)</f>
        <v>3</v>
      </c>
      <c r="N28" s="5">
        <f>SUM(H28:J28)</f>
        <v>0</v>
      </c>
      <c r="O28" s="5">
        <f>SUM(K28)</f>
        <v>0</v>
      </c>
      <c r="P28" s="7">
        <f>SUM(C28:K28)</f>
        <v>13</v>
      </c>
      <c r="Q28" s="5">
        <f t="shared" si="15"/>
        <v>7</v>
      </c>
      <c r="R28" s="5">
        <f t="shared" si="15"/>
        <v>3</v>
      </c>
      <c r="S28" s="5">
        <f t="shared" si="16"/>
        <v>2</v>
      </c>
      <c r="T28" s="5">
        <f t="shared" si="16"/>
        <v>0</v>
      </c>
      <c r="U28" s="5">
        <f t="shared" si="16"/>
        <v>1</v>
      </c>
      <c r="V28" s="5">
        <f>K28</f>
        <v>0</v>
      </c>
      <c r="W28" s="13">
        <f>SUM(E28:J28)</f>
        <v>3</v>
      </c>
    </row>
    <row r="29" spans="2:23" ht="12.75">
      <c r="B29" s="1">
        <v>3</v>
      </c>
      <c r="C29">
        <v>1</v>
      </c>
      <c r="D29">
        <v>0</v>
      </c>
      <c r="E29">
        <v>1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 s="5">
        <f>SUM(C29:D29)</f>
        <v>1</v>
      </c>
      <c r="M29" s="5">
        <f>SUM(E29:G29)</f>
        <v>1</v>
      </c>
      <c r="N29" s="5">
        <f>SUM(H29:J29)</f>
        <v>1</v>
      </c>
      <c r="O29" s="5">
        <f>SUM(K29)</f>
        <v>0</v>
      </c>
      <c r="P29" s="7">
        <f>SUM(C29:K29)</f>
        <v>3</v>
      </c>
      <c r="Q29" s="5">
        <f t="shared" si="15"/>
        <v>1</v>
      </c>
      <c r="R29" s="5">
        <f t="shared" si="15"/>
        <v>0</v>
      </c>
      <c r="S29" s="5">
        <f t="shared" si="16"/>
        <v>2</v>
      </c>
      <c r="T29" s="5">
        <f t="shared" si="16"/>
        <v>0</v>
      </c>
      <c r="U29" s="5">
        <f t="shared" si="16"/>
        <v>0</v>
      </c>
      <c r="V29" s="5">
        <f>K29</f>
        <v>0</v>
      </c>
      <c r="W29" s="13">
        <f>SUM(E29:J29)</f>
        <v>2</v>
      </c>
    </row>
    <row r="30" spans="2:23" ht="12.75">
      <c r="B30" s="1" t="s">
        <v>24</v>
      </c>
      <c r="C30">
        <f aca="true" t="shared" si="17" ref="C30:K30">SUM(C27:C29)</f>
        <v>19</v>
      </c>
      <c r="D30">
        <f t="shared" si="17"/>
        <v>3</v>
      </c>
      <c r="E30">
        <f t="shared" si="17"/>
        <v>5</v>
      </c>
      <c r="F30">
        <f t="shared" si="17"/>
        <v>2</v>
      </c>
      <c r="G30">
        <f t="shared" si="17"/>
        <v>2</v>
      </c>
      <c r="H30">
        <f t="shared" si="17"/>
        <v>1</v>
      </c>
      <c r="I30">
        <f t="shared" si="17"/>
        <v>0</v>
      </c>
      <c r="J30">
        <f t="shared" si="17"/>
        <v>0</v>
      </c>
      <c r="K30">
        <f t="shared" si="17"/>
        <v>1</v>
      </c>
      <c r="L30" s="5">
        <f>SUM(L27:L29)</f>
        <v>22</v>
      </c>
      <c r="M30" s="5">
        <f>SUM(M27:M29)</f>
        <v>9</v>
      </c>
      <c r="N30" s="5">
        <f>SUM(N27:N29)</f>
        <v>1</v>
      </c>
      <c r="O30" s="5">
        <f>SUM(O27:O29)</f>
        <v>1</v>
      </c>
      <c r="P30" s="7">
        <f>SUM(P27:P29)</f>
        <v>33</v>
      </c>
      <c r="Q30" s="5">
        <f t="shared" si="15"/>
        <v>19</v>
      </c>
      <c r="R30" s="5">
        <f t="shared" si="15"/>
        <v>3</v>
      </c>
      <c r="S30" s="5">
        <f t="shared" si="16"/>
        <v>6</v>
      </c>
      <c r="T30" s="5">
        <f t="shared" si="16"/>
        <v>2</v>
      </c>
      <c r="U30" s="5">
        <f t="shared" si="16"/>
        <v>2</v>
      </c>
      <c r="V30" s="5">
        <f>K30</f>
        <v>1</v>
      </c>
      <c r="W30" s="13">
        <f>SUM(E30:J30)</f>
        <v>10</v>
      </c>
    </row>
    <row r="31" ht="12.75">
      <c r="A31" s="3" t="s">
        <v>13</v>
      </c>
    </row>
    <row r="32" spans="2:23" ht="12.75">
      <c r="B32" s="1">
        <v>1</v>
      </c>
      <c r="C32">
        <f>SUM(C22+C27)</f>
        <v>17</v>
      </c>
      <c r="D32">
        <f aca="true" t="shared" si="18" ref="D32:P32">SUM(D22+D27)</f>
        <v>1</v>
      </c>
      <c r="E32">
        <f t="shared" si="18"/>
        <v>2</v>
      </c>
      <c r="F32">
        <f t="shared" si="18"/>
        <v>3</v>
      </c>
      <c r="G32">
        <f t="shared" si="18"/>
        <v>2</v>
      </c>
      <c r="H32">
        <f t="shared" si="18"/>
        <v>0</v>
      </c>
      <c r="I32">
        <f t="shared" si="18"/>
        <v>0</v>
      </c>
      <c r="J32">
        <f t="shared" si="18"/>
        <v>0</v>
      </c>
      <c r="K32">
        <f t="shared" si="18"/>
        <v>1</v>
      </c>
      <c r="L32" s="5">
        <f>SUM(C32:D32)</f>
        <v>18</v>
      </c>
      <c r="M32" s="5">
        <f>SUM(E32:G32)</f>
        <v>7</v>
      </c>
      <c r="N32" s="5">
        <f>SUM(H32:J32)</f>
        <v>0</v>
      </c>
      <c r="O32" s="5">
        <f>SUM(K32)</f>
        <v>1</v>
      </c>
      <c r="P32" s="7">
        <f t="shared" si="18"/>
        <v>26</v>
      </c>
      <c r="Q32" s="5">
        <f aca="true" t="shared" si="19" ref="Q32:R35">C32</f>
        <v>17</v>
      </c>
      <c r="R32" s="5">
        <f t="shared" si="19"/>
        <v>1</v>
      </c>
      <c r="S32" s="5">
        <f aca="true" t="shared" si="20" ref="S32:U35">SUM(E32,H32)</f>
        <v>2</v>
      </c>
      <c r="T32" s="5">
        <f t="shared" si="20"/>
        <v>3</v>
      </c>
      <c r="U32" s="5">
        <f t="shared" si="20"/>
        <v>2</v>
      </c>
      <c r="V32" s="5">
        <f>K32</f>
        <v>1</v>
      </c>
      <c r="W32" s="13">
        <f>SUM(E32:J32)</f>
        <v>7</v>
      </c>
    </row>
    <row r="33" spans="2:23" ht="12.75">
      <c r="B33" s="1">
        <v>2</v>
      </c>
      <c r="C33">
        <f>SUM(C23+C28)</f>
        <v>12</v>
      </c>
      <c r="D33">
        <f aca="true" t="shared" si="21" ref="D33:P33">SUM(D23+D28)</f>
        <v>5</v>
      </c>
      <c r="E33">
        <f t="shared" si="21"/>
        <v>3</v>
      </c>
      <c r="F33">
        <f t="shared" si="21"/>
        <v>0</v>
      </c>
      <c r="G33">
        <f t="shared" si="21"/>
        <v>1</v>
      </c>
      <c r="H33">
        <f t="shared" si="21"/>
        <v>0</v>
      </c>
      <c r="I33">
        <f t="shared" si="21"/>
        <v>0</v>
      </c>
      <c r="J33">
        <f t="shared" si="21"/>
        <v>0</v>
      </c>
      <c r="K33">
        <f t="shared" si="21"/>
        <v>1</v>
      </c>
      <c r="L33" s="5">
        <f>SUM(C33:D33)</f>
        <v>17</v>
      </c>
      <c r="M33" s="5">
        <f>SUM(E33:G33)</f>
        <v>4</v>
      </c>
      <c r="N33" s="5">
        <f>SUM(H33:J33)</f>
        <v>0</v>
      </c>
      <c r="O33" s="5">
        <f>SUM(K33)</f>
        <v>1</v>
      </c>
      <c r="P33" s="7">
        <f t="shared" si="21"/>
        <v>22</v>
      </c>
      <c r="Q33" s="5">
        <f t="shared" si="19"/>
        <v>12</v>
      </c>
      <c r="R33" s="5">
        <f t="shared" si="19"/>
        <v>5</v>
      </c>
      <c r="S33" s="5">
        <f t="shared" si="20"/>
        <v>3</v>
      </c>
      <c r="T33" s="5">
        <f t="shared" si="20"/>
        <v>0</v>
      </c>
      <c r="U33" s="5">
        <f t="shared" si="20"/>
        <v>1</v>
      </c>
      <c r="V33" s="5">
        <f>K33</f>
        <v>1</v>
      </c>
      <c r="W33" s="13">
        <f>SUM(E33:J33)</f>
        <v>4</v>
      </c>
    </row>
    <row r="34" spans="2:23" ht="12.75">
      <c r="B34" s="1">
        <v>3</v>
      </c>
      <c r="C34">
        <f>SUM(C24,C29)</f>
        <v>2</v>
      </c>
      <c r="D34">
        <f aca="true" t="shared" si="22" ref="D34:P34">SUM(D24,D29)</f>
        <v>0</v>
      </c>
      <c r="E34">
        <f t="shared" si="22"/>
        <v>1</v>
      </c>
      <c r="F34">
        <f t="shared" si="22"/>
        <v>0</v>
      </c>
      <c r="G34">
        <f t="shared" si="22"/>
        <v>0</v>
      </c>
      <c r="H34">
        <f t="shared" si="22"/>
        <v>2</v>
      </c>
      <c r="I34">
        <f t="shared" si="22"/>
        <v>0</v>
      </c>
      <c r="J34">
        <f t="shared" si="22"/>
        <v>0</v>
      </c>
      <c r="K34">
        <f t="shared" si="22"/>
        <v>0</v>
      </c>
      <c r="L34" s="5">
        <f>SUM(C34:D34)</f>
        <v>2</v>
      </c>
      <c r="M34" s="5">
        <f>SUM(E34:G34)</f>
        <v>1</v>
      </c>
      <c r="N34" s="5">
        <f>SUM(H34:J34)</f>
        <v>2</v>
      </c>
      <c r="O34" s="5">
        <f>SUM(K34)</f>
        <v>0</v>
      </c>
      <c r="P34" s="7">
        <f t="shared" si="22"/>
        <v>5</v>
      </c>
      <c r="Q34" s="5">
        <f t="shared" si="19"/>
        <v>2</v>
      </c>
      <c r="R34" s="5">
        <f t="shared" si="19"/>
        <v>0</v>
      </c>
      <c r="S34" s="5">
        <f t="shared" si="20"/>
        <v>3</v>
      </c>
      <c r="T34" s="5">
        <f t="shared" si="20"/>
        <v>0</v>
      </c>
      <c r="U34" s="5">
        <f t="shared" si="20"/>
        <v>0</v>
      </c>
      <c r="V34" s="5">
        <f>K34</f>
        <v>0</v>
      </c>
      <c r="W34" s="13">
        <f>SUM(E34:J34)</f>
        <v>3</v>
      </c>
    </row>
    <row r="35" spans="2:23" ht="12.75">
      <c r="B35" s="1" t="s">
        <v>24</v>
      </c>
      <c r="C35">
        <f aca="true" t="shared" si="23" ref="C35:K35">SUM(C32:C34)</f>
        <v>31</v>
      </c>
      <c r="D35">
        <f t="shared" si="23"/>
        <v>6</v>
      </c>
      <c r="E35">
        <f t="shared" si="23"/>
        <v>6</v>
      </c>
      <c r="F35">
        <f t="shared" si="23"/>
        <v>3</v>
      </c>
      <c r="G35">
        <f t="shared" si="23"/>
        <v>3</v>
      </c>
      <c r="H35">
        <f t="shared" si="23"/>
        <v>2</v>
      </c>
      <c r="I35">
        <f t="shared" si="23"/>
        <v>0</v>
      </c>
      <c r="J35">
        <f t="shared" si="23"/>
        <v>0</v>
      </c>
      <c r="K35">
        <f t="shared" si="23"/>
        <v>2</v>
      </c>
      <c r="L35" s="5">
        <f>SUM(L32:L34)</f>
        <v>37</v>
      </c>
      <c r="M35" s="5">
        <f>SUM(M32:M34)</f>
        <v>12</v>
      </c>
      <c r="N35" s="5">
        <f>SUM(N32:N34)</f>
        <v>2</v>
      </c>
      <c r="O35" s="5">
        <f>SUM(O32:O34)</f>
        <v>2</v>
      </c>
      <c r="P35" s="7">
        <f>SUM(P32:P34)</f>
        <v>53</v>
      </c>
      <c r="Q35" s="5">
        <f t="shared" si="19"/>
        <v>31</v>
      </c>
      <c r="R35" s="5">
        <f t="shared" si="19"/>
        <v>6</v>
      </c>
      <c r="S35" s="5">
        <f t="shared" si="20"/>
        <v>8</v>
      </c>
      <c r="T35" s="5">
        <f t="shared" si="20"/>
        <v>3</v>
      </c>
      <c r="U35" s="5">
        <f t="shared" si="20"/>
        <v>3</v>
      </c>
      <c r="V35" s="5">
        <f>K35</f>
        <v>2</v>
      </c>
      <c r="W35" s="13">
        <f>SUM(E35:J35)</f>
        <v>14</v>
      </c>
    </row>
    <row r="37" ht="12.75">
      <c r="A37" s="2" t="s">
        <v>21</v>
      </c>
    </row>
    <row r="38" ht="12.75">
      <c r="A38" s="3" t="s">
        <v>14</v>
      </c>
    </row>
    <row r="39" spans="2:23" ht="12.75">
      <c r="B39" s="1">
        <v>1</v>
      </c>
      <c r="C39">
        <v>8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7</v>
      </c>
      <c r="K39">
        <v>0</v>
      </c>
      <c r="L39" s="5">
        <f>SUM(C39:D39)</f>
        <v>8</v>
      </c>
      <c r="M39" s="5">
        <f>SUM(E39:G39)</f>
        <v>2</v>
      </c>
      <c r="N39" s="5">
        <f>SUM(H39:J39)</f>
        <v>7</v>
      </c>
      <c r="O39" s="5">
        <f>SUM(K39)</f>
        <v>0</v>
      </c>
      <c r="P39" s="7">
        <f>SUM(C39:K39)</f>
        <v>17</v>
      </c>
      <c r="Q39" s="5">
        <f aca="true" t="shared" si="24" ref="Q39:R42">C39</f>
        <v>8</v>
      </c>
      <c r="R39" s="5">
        <f t="shared" si="24"/>
        <v>0</v>
      </c>
      <c r="S39" s="5">
        <f aca="true" t="shared" si="25" ref="S39:U42">SUM(E39,H39)</f>
        <v>0</v>
      </c>
      <c r="T39" s="5">
        <f t="shared" si="25"/>
        <v>2</v>
      </c>
      <c r="U39" s="5">
        <f t="shared" si="25"/>
        <v>7</v>
      </c>
      <c r="V39" s="5">
        <f>K39</f>
        <v>0</v>
      </c>
      <c r="W39" s="13">
        <f>SUM(E39:J39)</f>
        <v>9</v>
      </c>
    </row>
    <row r="40" spans="2:23" ht="12.75">
      <c r="B40" s="1">
        <v>2</v>
      </c>
      <c r="C40">
        <v>19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5">
        <f>SUM(C40:D40)</f>
        <v>19</v>
      </c>
      <c r="M40" s="5">
        <f>SUM(E40:G40)</f>
        <v>0</v>
      </c>
      <c r="N40" s="5">
        <f>SUM(H40:J40)</f>
        <v>0</v>
      </c>
      <c r="O40" s="5">
        <f>SUM(K40)</f>
        <v>0</v>
      </c>
      <c r="P40" s="7">
        <f>SUM(C40:K40)</f>
        <v>19</v>
      </c>
      <c r="Q40" s="5">
        <f t="shared" si="24"/>
        <v>19</v>
      </c>
      <c r="R40" s="5">
        <f t="shared" si="24"/>
        <v>0</v>
      </c>
      <c r="S40" s="5">
        <f t="shared" si="25"/>
        <v>0</v>
      </c>
      <c r="T40" s="5">
        <f t="shared" si="25"/>
        <v>0</v>
      </c>
      <c r="U40" s="5">
        <f t="shared" si="25"/>
        <v>0</v>
      </c>
      <c r="V40" s="5">
        <f>K40</f>
        <v>0</v>
      </c>
      <c r="W40" s="13">
        <f>SUM(E40:J40)</f>
        <v>0</v>
      </c>
    </row>
    <row r="41" spans="2:23" ht="12.75">
      <c r="B41" s="1">
        <v>3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5">
        <f>SUM(C41:D41)</f>
        <v>1</v>
      </c>
      <c r="M41" s="5">
        <f>SUM(E41:G41)</f>
        <v>1</v>
      </c>
      <c r="N41" s="5">
        <f>SUM(H41:J41)</f>
        <v>0</v>
      </c>
      <c r="O41" s="5">
        <f>SUM(K41)</f>
        <v>0</v>
      </c>
      <c r="P41" s="7">
        <f>SUM(C41:K41)</f>
        <v>2</v>
      </c>
      <c r="Q41" s="5">
        <f t="shared" si="24"/>
        <v>1</v>
      </c>
      <c r="R41" s="5">
        <f t="shared" si="24"/>
        <v>0</v>
      </c>
      <c r="S41" s="5">
        <f t="shared" si="25"/>
        <v>1</v>
      </c>
      <c r="T41" s="5">
        <f t="shared" si="25"/>
        <v>0</v>
      </c>
      <c r="U41" s="5">
        <f t="shared" si="25"/>
        <v>0</v>
      </c>
      <c r="V41" s="5">
        <f>K41</f>
        <v>0</v>
      </c>
      <c r="W41" s="13">
        <f>SUM(E41:J41)</f>
        <v>1</v>
      </c>
    </row>
    <row r="42" spans="2:23" ht="12.75">
      <c r="B42" s="1" t="s">
        <v>24</v>
      </c>
      <c r="C42">
        <f aca="true" t="shared" si="26" ref="C42:K42">SUM(C39:C41)</f>
        <v>28</v>
      </c>
      <c r="D42">
        <f t="shared" si="26"/>
        <v>0</v>
      </c>
      <c r="E42">
        <f t="shared" si="26"/>
        <v>1</v>
      </c>
      <c r="F42">
        <f t="shared" si="26"/>
        <v>2</v>
      </c>
      <c r="G42">
        <f t="shared" si="26"/>
        <v>0</v>
      </c>
      <c r="H42">
        <f t="shared" si="26"/>
        <v>0</v>
      </c>
      <c r="I42">
        <f t="shared" si="26"/>
        <v>0</v>
      </c>
      <c r="J42">
        <f t="shared" si="26"/>
        <v>7</v>
      </c>
      <c r="K42">
        <f t="shared" si="26"/>
        <v>0</v>
      </c>
      <c r="L42" s="5">
        <f>SUM(L39:L41)</f>
        <v>28</v>
      </c>
      <c r="M42" s="5">
        <f>SUM(M39:M41)</f>
        <v>3</v>
      </c>
      <c r="N42" s="5">
        <f>SUM(N39:N41)</f>
        <v>7</v>
      </c>
      <c r="O42" s="5">
        <f>SUM(O39:O41)</f>
        <v>0</v>
      </c>
      <c r="P42" s="7">
        <f>SUM(P39:P41)</f>
        <v>38</v>
      </c>
      <c r="Q42" s="5">
        <f t="shared" si="24"/>
        <v>28</v>
      </c>
      <c r="R42" s="5">
        <f t="shared" si="24"/>
        <v>0</v>
      </c>
      <c r="S42" s="5">
        <f t="shared" si="25"/>
        <v>1</v>
      </c>
      <c r="T42" s="5">
        <f t="shared" si="25"/>
        <v>2</v>
      </c>
      <c r="U42" s="5">
        <f t="shared" si="25"/>
        <v>7</v>
      </c>
      <c r="V42" s="5">
        <f>K42</f>
        <v>0</v>
      </c>
      <c r="W42" s="13">
        <f>SUM(E42:J42)</f>
        <v>10</v>
      </c>
    </row>
    <row r="43" ht="12.75">
      <c r="A43" s="3" t="s">
        <v>12</v>
      </c>
    </row>
    <row r="44" spans="2:23" ht="12.75">
      <c r="B44" s="1">
        <v>1</v>
      </c>
      <c r="C44">
        <v>51</v>
      </c>
      <c r="D44">
        <v>1</v>
      </c>
      <c r="E44">
        <v>0</v>
      </c>
      <c r="F44">
        <v>1</v>
      </c>
      <c r="G44">
        <v>0</v>
      </c>
      <c r="H44">
        <v>1</v>
      </c>
      <c r="I44">
        <v>0</v>
      </c>
      <c r="J44">
        <v>0</v>
      </c>
      <c r="K44">
        <v>1</v>
      </c>
      <c r="L44" s="5">
        <f>SUM(C44:D44)</f>
        <v>52</v>
      </c>
      <c r="M44" s="5">
        <f>SUM(E44:G44)</f>
        <v>1</v>
      </c>
      <c r="N44" s="5">
        <f>SUM(H44:J44)</f>
        <v>1</v>
      </c>
      <c r="O44" s="5">
        <f>SUM(K44)</f>
        <v>1</v>
      </c>
      <c r="P44" s="7">
        <f>SUM(C44:K44)</f>
        <v>55</v>
      </c>
      <c r="Q44" s="5">
        <f aca="true" t="shared" si="27" ref="Q44:R47">C44</f>
        <v>51</v>
      </c>
      <c r="R44" s="5">
        <f t="shared" si="27"/>
        <v>1</v>
      </c>
      <c r="S44" s="5">
        <f aca="true" t="shared" si="28" ref="S44:U47">SUM(E44,H44)</f>
        <v>1</v>
      </c>
      <c r="T44" s="5">
        <f t="shared" si="28"/>
        <v>1</v>
      </c>
      <c r="U44" s="5">
        <f t="shared" si="28"/>
        <v>0</v>
      </c>
      <c r="V44" s="5">
        <f>K44</f>
        <v>1</v>
      </c>
      <c r="W44" s="13">
        <f>SUM(E44:J44)</f>
        <v>2</v>
      </c>
    </row>
    <row r="45" spans="2:23" ht="12.75">
      <c r="B45" s="1">
        <v>2</v>
      </c>
      <c r="C45">
        <v>2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2</v>
      </c>
      <c r="L45" s="5">
        <f>SUM(C45:D45)</f>
        <v>2</v>
      </c>
      <c r="M45" s="5">
        <f>SUM(E45:G45)</f>
        <v>1</v>
      </c>
      <c r="N45" s="5">
        <f>SUM(H45:J45)</f>
        <v>0</v>
      </c>
      <c r="O45" s="5">
        <f>SUM(K45)</f>
        <v>2</v>
      </c>
      <c r="P45" s="7">
        <f>SUM(C45:K45)</f>
        <v>5</v>
      </c>
      <c r="Q45" s="5">
        <f t="shared" si="27"/>
        <v>2</v>
      </c>
      <c r="R45" s="5">
        <f t="shared" si="27"/>
        <v>0</v>
      </c>
      <c r="S45" s="5">
        <f t="shared" si="28"/>
        <v>1</v>
      </c>
      <c r="T45" s="5">
        <f t="shared" si="28"/>
        <v>0</v>
      </c>
      <c r="U45" s="5">
        <f t="shared" si="28"/>
        <v>0</v>
      </c>
      <c r="V45" s="5">
        <f>K45</f>
        <v>2</v>
      </c>
      <c r="W45" s="13">
        <f>SUM(E45:J45)</f>
        <v>1</v>
      </c>
    </row>
    <row r="46" spans="2:23" ht="12.75">
      <c r="B46" s="1">
        <v>3</v>
      </c>
      <c r="C46">
        <v>1</v>
      </c>
      <c r="D46">
        <v>0</v>
      </c>
      <c r="E46">
        <v>2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 s="5">
        <f>SUM(C46:D46)</f>
        <v>1</v>
      </c>
      <c r="M46" s="5">
        <f>SUM(E46:G46)</f>
        <v>2</v>
      </c>
      <c r="N46" s="5">
        <f>SUM(H46:J46)</f>
        <v>1</v>
      </c>
      <c r="O46" s="5">
        <f>SUM(K46)</f>
        <v>0</v>
      </c>
      <c r="P46" s="7">
        <f>SUM(C46:K46)</f>
        <v>4</v>
      </c>
      <c r="Q46" s="5">
        <f t="shared" si="27"/>
        <v>1</v>
      </c>
      <c r="R46" s="5">
        <f t="shared" si="27"/>
        <v>0</v>
      </c>
      <c r="S46" s="5">
        <f t="shared" si="28"/>
        <v>3</v>
      </c>
      <c r="T46" s="5">
        <f t="shared" si="28"/>
        <v>0</v>
      </c>
      <c r="U46" s="5">
        <f t="shared" si="28"/>
        <v>0</v>
      </c>
      <c r="V46" s="5">
        <f>K46</f>
        <v>0</v>
      </c>
      <c r="W46" s="13">
        <f>SUM(E46:J46)</f>
        <v>3</v>
      </c>
    </row>
    <row r="47" spans="2:23" ht="12.75">
      <c r="B47" s="1" t="s">
        <v>24</v>
      </c>
      <c r="C47">
        <f aca="true" t="shared" si="29" ref="C47:K47">SUM(C44:C46)</f>
        <v>54</v>
      </c>
      <c r="D47">
        <f t="shared" si="29"/>
        <v>1</v>
      </c>
      <c r="E47">
        <f t="shared" si="29"/>
        <v>3</v>
      </c>
      <c r="F47">
        <f t="shared" si="29"/>
        <v>1</v>
      </c>
      <c r="G47">
        <f t="shared" si="29"/>
        <v>0</v>
      </c>
      <c r="H47">
        <f t="shared" si="29"/>
        <v>2</v>
      </c>
      <c r="I47">
        <f t="shared" si="29"/>
        <v>0</v>
      </c>
      <c r="J47">
        <f t="shared" si="29"/>
        <v>0</v>
      </c>
      <c r="K47">
        <f t="shared" si="29"/>
        <v>3</v>
      </c>
      <c r="L47" s="5">
        <f>SUM(L44:L46)</f>
        <v>55</v>
      </c>
      <c r="M47" s="5">
        <f>SUM(M44:M46)</f>
        <v>4</v>
      </c>
      <c r="N47" s="5">
        <f>SUM(N44:N46)</f>
        <v>2</v>
      </c>
      <c r="O47" s="5">
        <f>SUM(O44:O46)</f>
        <v>3</v>
      </c>
      <c r="P47" s="7">
        <f>SUM(P44:P46)</f>
        <v>64</v>
      </c>
      <c r="Q47" s="5">
        <f t="shared" si="27"/>
        <v>54</v>
      </c>
      <c r="R47" s="5">
        <f t="shared" si="27"/>
        <v>1</v>
      </c>
      <c r="S47" s="5">
        <f t="shared" si="28"/>
        <v>5</v>
      </c>
      <c r="T47" s="5">
        <f t="shared" si="28"/>
        <v>1</v>
      </c>
      <c r="U47" s="5">
        <f t="shared" si="28"/>
        <v>0</v>
      </c>
      <c r="V47" s="5">
        <f>K47</f>
        <v>3</v>
      </c>
      <c r="W47" s="13">
        <f>SUM(E47:J47)</f>
        <v>6</v>
      </c>
    </row>
    <row r="48" ht="12.75">
      <c r="A48" s="3" t="s">
        <v>23</v>
      </c>
    </row>
    <row r="49" spans="2:23" ht="12.75">
      <c r="B49" s="1">
        <v>1</v>
      </c>
      <c r="C49">
        <v>19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5">
        <f>SUM(C49:D49)</f>
        <v>19</v>
      </c>
      <c r="M49" s="5">
        <f>SUM(E49:G49)</f>
        <v>0</v>
      </c>
      <c r="N49" s="5">
        <f>SUM(H49:J49)</f>
        <v>0</v>
      </c>
      <c r="O49" s="5">
        <f>SUM(K49)</f>
        <v>0</v>
      </c>
      <c r="P49" s="7">
        <f>SUM(C49:K49)</f>
        <v>19</v>
      </c>
      <c r="Q49" s="5">
        <f aca="true" t="shared" si="30" ref="Q49:R52">C49</f>
        <v>19</v>
      </c>
      <c r="R49" s="5">
        <f t="shared" si="30"/>
        <v>0</v>
      </c>
      <c r="S49" s="5">
        <f aca="true" t="shared" si="31" ref="S49:U52">SUM(E49,H49)</f>
        <v>0</v>
      </c>
      <c r="T49" s="5">
        <f t="shared" si="31"/>
        <v>0</v>
      </c>
      <c r="U49" s="5">
        <f t="shared" si="31"/>
        <v>0</v>
      </c>
      <c r="V49" s="5">
        <f>K49</f>
        <v>0</v>
      </c>
      <c r="W49" s="13">
        <f>SUM(E49:J49)</f>
        <v>0</v>
      </c>
    </row>
    <row r="50" spans="2:23" ht="12.75">
      <c r="B50" s="1"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5">
        <f>SUM(C50:D50)</f>
        <v>0</v>
      </c>
      <c r="M50" s="5">
        <f>SUM(E50:G50)</f>
        <v>0</v>
      </c>
      <c r="N50" s="5">
        <f>SUM(H50:J50)</f>
        <v>0</v>
      </c>
      <c r="O50" s="5">
        <f>SUM(K50)</f>
        <v>0</v>
      </c>
      <c r="P50" s="7">
        <f>SUM(C50:K50)</f>
        <v>0</v>
      </c>
      <c r="Q50" s="5">
        <f t="shared" si="30"/>
        <v>0</v>
      </c>
      <c r="R50" s="5">
        <f t="shared" si="30"/>
        <v>0</v>
      </c>
      <c r="S50" s="5">
        <f t="shared" si="31"/>
        <v>0</v>
      </c>
      <c r="T50" s="5">
        <f t="shared" si="31"/>
        <v>0</v>
      </c>
      <c r="U50" s="5">
        <f t="shared" si="31"/>
        <v>0</v>
      </c>
      <c r="V50" s="5">
        <f>K50</f>
        <v>0</v>
      </c>
      <c r="W50" s="13">
        <f>SUM(E50:J50)</f>
        <v>0</v>
      </c>
    </row>
    <row r="51" spans="2:23" ht="12.75">
      <c r="B51" s="1">
        <v>3</v>
      </c>
      <c r="C51">
        <v>2</v>
      </c>
      <c r="D51">
        <v>0</v>
      </c>
      <c r="E51">
        <v>3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 s="5">
        <f>SUM(C51:D51)</f>
        <v>2</v>
      </c>
      <c r="M51" s="5">
        <f>SUM(E51:G51)</f>
        <v>3</v>
      </c>
      <c r="N51" s="5">
        <f>SUM(H51:J51)</f>
        <v>1</v>
      </c>
      <c r="O51" s="5">
        <f>SUM(K51)</f>
        <v>0</v>
      </c>
      <c r="P51" s="7">
        <f>SUM(C51:K51)</f>
        <v>6</v>
      </c>
      <c r="Q51" s="5">
        <f t="shared" si="30"/>
        <v>2</v>
      </c>
      <c r="R51" s="5">
        <f t="shared" si="30"/>
        <v>0</v>
      </c>
      <c r="S51" s="5">
        <f t="shared" si="31"/>
        <v>4</v>
      </c>
      <c r="T51" s="5">
        <f t="shared" si="31"/>
        <v>0</v>
      </c>
      <c r="U51" s="5">
        <f t="shared" si="31"/>
        <v>0</v>
      </c>
      <c r="V51" s="5">
        <f>K51</f>
        <v>0</v>
      </c>
      <c r="W51" s="13">
        <f>SUM(E51:J51)</f>
        <v>4</v>
      </c>
    </row>
    <row r="52" spans="2:23" ht="12.75">
      <c r="B52" s="1" t="s">
        <v>24</v>
      </c>
      <c r="C52">
        <f aca="true" t="shared" si="32" ref="C52:K52">SUM(C49:C51)</f>
        <v>21</v>
      </c>
      <c r="D52">
        <f t="shared" si="32"/>
        <v>0</v>
      </c>
      <c r="E52">
        <f t="shared" si="32"/>
        <v>3</v>
      </c>
      <c r="F52">
        <f t="shared" si="32"/>
        <v>0</v>
      </c>
      <c r="G52">
        <f t="shared" si="32"/>
        <v>0</v>
      </c>
      <c r="H52">
        <f t="shared" si="32"/>
        <v>1</v>
      </c>
      <c r="I52">
        <f t="shared" si="32"/>
        <v>0</v>
      </c>
      <c r="J52">
        <f t="shared" si="32"/>
        <v>0</v>
      </c>
      <c r="K52">
        <f t="shared" si="32"/>
        <v>0</v>
      </c>
      <c r="L52" s="5">
        <f>SUM(L49:L51)</f>
        <v>21</v>
      </c>
      <c r="M52" s="5">
        <f>SUM(M49:M51)</f>
        <v>3</v>
      </c>
      <c r="N52" s="5">
        <f>SUM(N49:N51)</f>
        <v>1</v>
      </c>
      <c r="O52" s="5">
        <f>SUM(O49:O51)</f>
        <v>0</v>
      </c>
      <c r="P52" s="7">
        <f>SUM(P49:P51)</f>
        <v>25</v>
      </c>
      <c r="Q52" s="5">
        <f t="shared" si="30"/>
        <v>21</v>
      </c>
      <c r="R52" s="5">
        <f t="shared" si="30"/>
        <v>0</v>
      </c>
      <c r="S52" s="5">
        <f t="shared" si="31"/>
        <v>4</v>
      </c>
      <c r="T52" s="5">
        <f t="shared" si="31"/>
        <v>0</v>
      </c>
      <c r="U52" s="5">
        <f t="shared" si="31"/>
        <v>0</v>
      </c>
      <c r="V52" s="5">
        <f>K52</f>
        <v>0</v>
      </c>
      <c r="W52" s="13">
        <f>SUM(E52:J52)</f>
        <v>4</v>
      </c>
    </row>
    <row r="53" ht="12.75">
      <c r="A53" s="3" t="s">
        <v>13</v>
      </c>
    </row>
    <row r="54" spans="2:23" ht="12.75">
      <c r="B54" s="1">
        <v>1</v>
      </c>
      <c r="C54">
        <f aca="true" t="shared" si="33" ref="C54:K54">SUM(C39+C44+C49)</f>
        <v>78</v>
      </c>
      <c r="D54">
        <f t="shared" si="33"/>
        <v>1</v>
      </c>
      <c r="E54">
        <f t="shared" si="33"/>
        <v>0</v>
      </c>
      <c r="F54">
        <f t="shared" si="33"/>
        <v>3</v>
      </c>
      <c r="G54">
        <f t="shared" si="33"/>
        <v>0</v>
      </c>
      <c r="H54">
        <f t="shared" si="33"/>
        <v>1</v>
      </c>
      <c r="I54">
        <f t="shared" si="33"/>
        <v>0</v>
      </c>
      <c r="J54">
        <f t="shared" si="33"/>
        <v>7</v>
      </c>
      <c r="K54">
        <f t="shared" si="33"/>
        <v>1</v>
      </c>
      <c r="L54" s="5">
        <f>SUM(C54:D54)</f>
        <v>79</v>
      </c>
      <c r="M54" s="5">
        <f>SUM(E54:G54)</f>
        <v>3</v>
      </c>
      <c r="N54" s="5">
        <f>SUM(H54:J54)</f>
        <v>8</v>
      </c>
      <c r="O54" s="5">
        <f>SUM(K54)</f>
        <v>1</v>
      </c>
      <c r="P54" s="7">
        <f>SUM(P39+P44+P49)</f>
        <v>91</v>
      </c>
      <c r="Q54" s="5">
        <f aca="true" t="shared" si="34" ref="Q54:R57">C54</f>
        <v>78</v>
      </c>
      <c r="R54" s="5">
        <f t="shared" si="34"/>
        <v>1</v>
      </c>
      <c r="S54" s="5">
        <f aca="true" t="shared" si="35" ref="S54:U57">SUM(E54,H54)</f>
        <v>1</v>
      </c>
      <c r="T54" s="5">
        <f t="shared" si="35"/>
        <v>3</v>
      </c>
      <c r="U54" s="5">
        <f t="shared" si="35"/>
        <v>7</v>
      </c>
      <c r="V54" s="5">
        <f>K54</f>
        <v>1</v>
      </c>
      <c r="W54" s="13">
        <f>SUM(E54:J54)</f>
        <v>11</v>
      </c>
    </row>
    <row r="55" spans="2:23" ht="12.75">
      <c r="B55" s="1">
        <v>2</v>
      </c>
      <c r="C55">
        <f aca="true" t="shared" si="36" ref="C55:K55">SUM(C40+C45+C50)</f>
        <v>21</v>
      </c>
      <c r="D55">
        <f t="shared" si="36"/>
        <v>0</v>
      </c>
      <c r="E55">
        <f t="shared" si="36"/>
        <v>1</v>
      </c>
      <c r="F55">
        <f t="shared" si="36"/>
        <v>0</v>
      </c>
      <c r="G55">
        <f t="shared" si="36"/>
        <v>0</v>
      </c>
      <c r="H55">
        <f t="shared" si="36"/>
        <v>0</v>
      </c>
      <c r="I55">
        <f t="shared" si="36"/>
        <v>0</v>
      </c>
      <c r="J55">
        <f t="shared" si="36"/>
        <v>0</v>
      </c>
      <c r="K55">
        <f t="shared" si="36"/>
        <v>2</v>
      </c>
      <c r="L55" s="5">
        <f>SUM(C55:D55)</f>
        <v>21</v>
      </c>
      <c r="M55" s="5">
        <f>SUM(E55:G55)</f>
        <v>1</v>
      </c>
      <c r="N55" s="5">
        <f>SUM(H55:J55)</f>
        <v>0</v>
      </c>
      <c r="O55" s="5">
        <f>SUM(K55)</f>
        <v>2</v>
      </c>
      <c r="P55" s="7">
        <f>SUM(P40+P45+P50)</f>
        <v>24</v>
      </c>
      <c r="Q55" s="5">
        <f t="shared" si="34"/>
        <v>21</v>
      </c>
      <c r="R55" s="5">
        <f t="shared" si="34"/>
        <v>0</v>
      </c>
      <c r="S55" s="5">
        <f t="shared" si="35"/>
        <v>1</v>
      </c>
      <c r="T55" s="5">
        <f t="shared" si="35"/>
        <v>0</v>
      </c>
      <c r="U55" s="5">
        <f t="shared" si="35"/>
        <v>0</v>
      </c>
      <c r="V55" s="5">
        <f>K55</f>
        <v>2</v>
      </c>
      <c r="W55" s="13">
        <f>SUM(E55:J55)</f>
        <v>1</v>
      </c>
    </row>
    <row r="56" spans="2:23" ht="12.75">
      <c r="B56" s="1">
        <v>3</v>
      </c>
      <c r="C56">
        <f aca="true" t="shared" si="37" ref="C56:K56">SUM(C41+C46+C51)</f>
        <v>4</v>
      </c>
      <c r="D56">
        <f t="shared" si="37"/>
        <v>0</v>
      </c>
      <c r="E56">
        <f t="shared" si="37"/>
        <v>6</v>
      </c>
      <c r="F56">
        <f t="shared" si="37"/>
        <v>0</v>
      </c>
      <c r="G56">
        <f t="shared" si="37"/>
        <v>0</v>
      </c>
      <c r="H56">
        <f t="shared" si="37"/>
        <v>2</v>
      </c>
      <c r="I56">
        <f t="shared" si="37"/>
        <v>0</v>
      </c>
      <c r="J56">
        <f t="shared" si="37"/>
        <v>0</v>
      </c>
      <c r="K56">
        <f t="shared" si="37"/>
        <v>0</v>
      </c>
      <c r="L56" s="5">
        <f>SUM(C56:D56)</f>
        <v>4</v>
      </c>
      <c r="M56" s="5">
        <f>SUM(E56:G56)</f>
        <v>6</v>
      </c>
      <c r="N56" s="5">
        <f>SUM(H56:J56)</f>
        <v>2</v>
      </c>
      <c r="O56" s="5">
        <f>SUM(K56)</f>
        <v>0</v>
      </c>
      <c r="P56" s="7">
        <f>SUM(P41+P46+P51)</f>
        <v>12</v>
      </c>
      <c r="Q56" s="5">
        <f t="shared" si="34"/>
        <v>4</v>
      </c>
      <c r="R56" s="5">
        <f t="shared" si="34"/>
        <v>0</v>
      </c>
      <c r="S56" s="5">
        <f t="shared" si="35"/>
        <v>8</v>
      </c>
      <c r="T56" s="5">
        <f t="shared" si="35"/>
        <v>0</v>
      </c>
      <c r="U56" s="5">
        <f t="shared" si="35"/>
        <v>0</v>
      </c>
      <c r="V56" s="5">
        <f>K56</f>
        <v>0</v>
      </c>
      <c r="W56" s="13">
        <f>SUM(E56:J56)</f>
        <v>8</v>
      </c>
    </row>
    <row r="57" spans="2:23" ht="12.75">
      <c r="B57" s="1" t="s">
        <v>24</v>
      </c>
      <c r="C57">
        <f aca="true" t="shared" si="38" ref="C57:K57">SUM(C54:C56)</f>
        <v>103</v>
      </c>
      <c r="D57">
        <f t="shared" si="38"/>
        <v>1</v>
      </c>
      <c r="E57">
        <f t="shared" si="38"/>
        <v>7</v>
      </c>
      <c r="F57">
        <f t="shared" si="38"/>
        <v>3</v>
      </c>
      <c r="G57">
        <f t="shared" si="38"/>
        <v>0</v>
      </c>
      <c r="H57">
        <f t="shared" si="38"/>
        <v>3</v>
      </c>
      <c r="I57">
        <f t="shared" si="38"/>
        <v>0</v>
      </c>
      <c r="J57">
        <f t="shared" si="38"/>
        <v>7</v>
      </c>
      <c r="K57">
        <f t="shared" si="38"/>
        <v>3</v>
      </c>
      <c r="L57" s="5">
        <f>SUM(L54:L56)</f>
        <v>104</v>
      </c>
      <c r="M57" s="5">
        <f>SUM(M54:M56)</f>
        <v>10</v>
      </c>
      <c r="N57" s="5">
        <f>SUM(N54:N56)</f>
        <v>10</v>
      </c>
      <c r="O57" s="5">
        <f>SUM(O54:O56)</f>
        <v>3</v>
      </c>
      <c r="P57" s="7">
        <f>SUM(P54:P56)</f>
        <v>127</v>
      </c>
      <c r="Q57" s="5">
        <f t="shared" si="34"/>
        <v>103</v>
      </c>
      <c r="R57" s="5">
        <f t="shared" si="34"/>
        <v>1</v>
      </c>
      <c r="S57" s="5">
        <f t="shared" si="35"/>
        <v>10</v>
      </c>
      <c r="T57" s="5">
        <f t="shared" si="35"/>
        <v>3</v>
      </c>
      <c r="U57" s="5">
        <f t="shared" si="35"/>
        <v>7</v>
      </c>
      <c r="V57" s="5">
        <f>K57</f>
        <v>3</v>
      </c>
      <c r="W57" s="13">
        <f>SUM(E57:J57)</f>
        <v>20</v>
      </c>
    </row>
    <row r="59" ht="12.75">
      <c r="A59" s="2" t="s">
        <v>20</v>
      </c>
    </row>
    <row r="60" ht="12.75">
      <c r="A60" s="3" t="s">
        <v>14</v>
      </c>
    </row>
    <row r="61" spans="2:23" ht="12.75">
      <c r="B61" s="1">
        <v>1</v>
      </c>
      <c r="C61">
        <v>3</v>
      </c>
      <c r="D61">
        <v>1</v>
      </c>
      <c r="E61">
        <v>1</v>
      </c>
      <c r="F61">
        <v>1</v>
      </c>
      <c r="G61">
        <v>2</v>
      </c>
      <c r="H61">
        <v>0</v>
      </c>
      <c r="I61">
        <v>1</v>
      </c>
      <c r="J61">
        <v>4</v>
      </c>
      <c r="K61">
        <v>3</v>
      </c>
      <c r="L61" s="5">
        <f>SUM(C61:D61)</f>
        <v>4</v>
      </c>
      <c r="M61" s="5">
        <f>SUM(E61:G61)</f>
        <v>4</v>
      </c>
      <c r="N61" s="5">
        <f>SUM(H61:J61)</f>
        <v>5</v>
      </c>
      <c r="O61" s="5">
        <f>SUM(K61)</f>
        <v>3</v>
      </c>
      <c r="P61" s="7">
        <f>SUM(C61:K61)</f>
        <v>16</v>
      </c>
      <c r="Q61" s="5">
        <f aca="true" t="shared" si="39" ref="Q61:R64">C61</f>
        <v>3</v>
      </c>
      <c r="R61" s="5">
        <f t="shared" si="39"/>
        <v>1</v>
      </c>
      <c r="S61" s="5">
        <f aca="true" t="shared" si="40" ref="S61:U64">SUM(E61,H61)</f>
        <v>1</v>
      </c>
      <c r="T61" s="5">
        <f t="shared" si="40"/>
        <v>2</v>
      </c>
      <c r="U61" s="5">
        <f t="shared" si="40"/>
        <v>6</v>
      </c>
      <c r="V61" s="5">
        <f>K61</f>
        <v>3</v>
      </c>
      <c r="W61" s="13">
        <f>SUM(E61:J61)</f>
        <v>9</v>
      </c>
    </row>
    <row r="62" spans="2:23" ht="12.75">
      <c r="B62" s="1">
        <v>2</v>
      </c>
      <c r="C62">
        <v>2</v>
      </c>
      <c r="D62">
        <v>0</v>
      </c>
      <c r="E62">
        <v>1</v>
      </c>
      <c r="F62">
        <v>2</v>
      </c>
      <c r="G62">
        <v>0</v>
      </c>
      <c r="H62">
        <v>1</v>
      </c>
      <c r="I62">
        <v>1</v>
      </c>
      <c r="J62">
        <v>1</v>
      </c>
      <c r="K62">
        <v>2</v>
      </c>
      <c r="L62" s="5">
        <f>SUM(C62:D62)</f>
        <v>2</v>
      </c>
      <c r="M62" s="5">
        <f>SUM(E62:G62)</f>
        <v>3</v>
      </c>
      <c r="N62" s="5">
        <f>SUM(H62:J62)</f>
        <v>3</v>
      </c>
      <c r="O62" s="5">
        <f>SUM(K62)</f>
        <v>2</v>
      </c>
      <c r="P62" s="7">
        <f>SUM(C62:K62)</f>
        <v>10</v>
      </c>
      <c r="Q62" s="5">
        <f t="shared" si="39"/>
        <v>2</v>
      </c>
      <c r="R62" s="5">
        <f t="shared" si="39"/>
        <v>0</v>
      </c>
      <c r="S62" s="5">
        <f t="shared" si="40"/>
        <v>2</v>
      </c>
      <c r="T62" s="5">
        <f t="shared" si="40"/>
        <v>3</v>
      </c>
      <c r="U62" s="5">
        <f t="shared" si="40"/>
        <v>1</v>
      </c>
      <c r="V62" s="5">
        <f>K62</f>
        <v>2</v>
      </c>
      <c r="W62" s="13">
        <f>SUM(E62:J62)</f>
        <v>6</v>
      </c>
    </row>
    <row r="63" spans="2:23" ht="12.75">
      <c r="B63" s="1">
        <v>3</v>
      </c>
      <c r="C63">
        <v>0</v>
      </c>
      <c r="D63">
        <v>1</v>
      </c>
      <c r="E63">
        <v>0</v>
      </c>
      <c r="F63">
        <v>0</v>
      </c>
      <c r="G63">
        <v>0</v>
      </c>
      <c r="H63">
        <v>3</v>
      </c>
      <c r="I63">
        <v>0</v>
      </c>
      <c r="J63">
        <v>0</v>
      </c>
      <c r="K63">
        <v>1</v>
      </c>
      <c r="L63" s="5">
        <f>SUM(C63:D63)</f>
        <v>1</v>
      </c>
      <c r="M63" s="5">
        <f>SUM(E63:G63)</f>
        <v>0</v>
      </c>
      <c r="N63" s="5">
        <f>SUM(H63:J63)</f>
        <v>3</v>
      </c>
      <c r="O63" s="5">
        <f>SUM(K63)</f>
        <v>1</v>
      </c>
      <c r="P63" s="7">
        <f>SUM(C63:K63)</f>
        <v>5</v>
      </c>
      <c r="Q63" s="5">
        <f t="shared" si="39"/>
        <v>0</v>
      </c>
      <c r="R63" s="5">
        <f t="shared" si="39"/>
        <v>1</v>
      </c>
      <c r="S63" s="5">
        <f t="shared" si="40"/>
        <v>3</v>
      </c>
      <c r="T63" s="5">
        <f t="shared" si="40"/>
        <v>0</v>
      </c>
      <c r="U63" s="5">
        <f t="shared" si="40"/>
        <v>0</v>
      </c>
      <c r="V63" s="5">
        <f>K63</f>
        <v>1</v>
      </c>
      <c r="W63" s="13">
        <f>SUM(E63:J63)</f>
        <v>3</v>
      </c>
    </row>
    <row r="64" spans="2:23" ht="12.75">
      <c r="B64" s="1" t="s">
        <v>24</v>
      </c>
      <c r="C64">
        <f aca="true" t="shared" si="41" ref="C64:K64">SUM(C61:C63)</f>
        <v>5</v>
      </c>
      <c r="D64">
        <f t="shared" si="41"/>
        <v>2</v>
      </c>
      <c r="E64">
        <f t="shared" si="41"/>
        <v>2</v>
      </c>
      <c r="F64">
        <f t="shared" si="41"/>
        <v>3</v>
      </c>
      <c r="G64">
        <f t="shared" si="41"/>
        <v>2</v>
      </c>
      <c r="H64">
        <f t="shared" si="41"/>
        <v>4</v>
      </c>
      <c r="I64">
        <f t="shared" si="41"/>
        <v>2</v>
      </c>
      <c r="J64">
        <f t="shared" si="41"/>
        <v>5</v>
      </c>
      <c r="K64">
        <f t="shared" si="41"/>
        <v>6</v>
      </c>
      <c r="L64" s="5">
        <f>SUM(L61:L63)</f>
        <v>7</v>
      </c>
      <c r="M64" s="5">
        <f>SUM(M61:M63)</f>
        <v>7</v>
      </c>
      <c r="N64" s="5">
        <f>SUM(N61:N63)</f>
        <v>11</v>
      </c>
      <c r="O64" s="5">
        <f>SUM(O61:O63)</f>
        <v>6</v>
      </c>
      <c r="P64" s="7">
        <f>SUM(P61:P63)</f>
        <v>31</v>
      </c>
      <c r="Q64" s="5">
        <f t="shared" si="39"/>
        <v>5</v>
      </c>
      <c r="R64" s="5">
        <f t="shared" si="39"/>
        <v>2</v>
      </c>
      <c r="S64" s="5">
        <f t="shared" si="40"/>
        <v>6</v>
      </c>
      <c r="T64" s="5">
        <f t="shared" si="40"/>
        <v>5</v>
      </c>
      <c r="U64" s="5">
        <f t="shared" si="40"/>
        <v>7</v>
      </c>
      <c r="V64" s="5">
        <f>K64</f>
        <v>6</v>
      </c>
      <c r="W64" s="13">
        <f>SUM(E64:J64)</f>
        <v>18</v>
      </c>
    </row>
    <row r="65" ht="12.75">
      <c r="A65" s="3" t="s">
        <v>12</v>
      </c>
    </row>
    <row r="66" spans="2:23" ht="12.75">
      <c r="B66" s="1">
        <v>1</v>
      </c>
      <c r="C66">
        <v>7</v>
      </c>
      <c r="D66">
        <v>1</v>
      </c>
      <c r="E66">
        <v>0</v>
      </c>
      <c r="F66">
        <v>4</v>
      </c>
      <c r="G66">
        <v>0</v>
      </c>
      <c r="H66">
        <v>1</v>
      </c>
      <c r="I66">
        <v>8</v>
      </c>
      <c r="J66">
        <v>1</v>
      </c>
      <c r="K66">
        <v>0</v>
      </c>
      <c r="L66" s="5">
        <f>SUM(C66:D66)</f>
        <v>8</v>
      </c>
      <c r="M66" s="5">
        <f>SUM(E66:G66)</f>
        <v>4</v>
      </c>
      <c r="N66" s="5">
        <f>SUM(H66:J66)</f>
        <v>10</v>
      </c>
      <c r="O66" s="5">
        <f>SUM(K66)</f>
        <v>0</v>
      </c>
      <c r="P66" s="7">
        <f>SUM(C66:K66)</f>
        <v>22</v>
      </c>
      <c r="Q66" s="5">
        <f aca="true" t="shared" si="42" ref="Q66:R69">C66</f>
        <v>7</v>
      </c>
      <c r="R66" s="5">
        <f t="shared" si="42"/>
        <v>1</v>
      </c>
      <c r="S66" s="5">
        <f aca="true" t="shared" si="43" ref="S66:U69">SUM(E66,H66)</f>
        <v>1</v>
      </c>
      <c r="T66" s="5">
        <f t="shared" si="43"/>
        <v>12</v>
      </c>
      <c r="U66" s="5">
        <f t="shared" si="43"/>
        <v>1</v>
      </c>
      <c r="V66" s="5">
        <f>K66</f>
        <v>0</v>
      </c>
      <c r="W66" s="13">
        <f>SUM(E66:J66)</f>
        <v>14</v>
      </c>
    </row>
    <row r="67" spans="2:23" ht="12.75">
      <c r="B67" s="1">
        <v>2</v>
      </c>
      <c r="C67">
        <v>1</v>
      </c>
      <c r="D67">
        <v>0</v>
      </c>
      <c r="E67">
        <v>0</v>
      </c>
      <c r="F67">
        <v>1</v>
      </c>
      <c r="G67">
        <v>0</v>
      </c>
      <c r="H67">
        <v>3</v>
      </c>
      <c r="I67">
        <v>0</v>
      </c>
      <c r="J67">
        <v>0</v>
      </c>
      <c r="K67">
        <v>0</v>
      </c>
      <c r="L67" s="5">
        <f>SUM(C67:D67)</f>
        <v>1</v>
      </c>
      <c r="M67" s="5">
        <f>SUM(E67:G67)</f>
        <v>1</v>
      </c>
      <c r="N67" s="5">
        <f>SUM(H67:J67)</f>
        <v>3</v>
      </c>
      <c r="O67" s="5">
        <f>SUM(K67)</f>
        <v>0</v>
      </c>
      <c r="P67" s="7">
        <f>SUM(C67:K67)</f>
        <v>5</v>
      </c>
      <c r="Q67" s="5">
        <f t="shared" si="42"/>
        <v>1</v>
      </c>
      <c r="R67" s="5">
        <f t="shared" si="42"/>
        <v>0</v>
      </c>
      <c r="S67" s="5">
        <f t="shared" si="43"/>
        <v>3</v>
      </c>
      <c r="T67" s="5">
        <f t="shared" si="43"/>
        <v>1</v>
      </c>
      <c r="U67" s="5">
        <f t="shared" si="43"/>
        <v>0</v>
      </c>
      <c r="V67" s="5">
        <f>K67</f>
        <v>0</v>
      </c>
      <c r="W67" s="13">
        <f>SUM(E67:J67)</f>
        <v>4</v>
      </c>
    </row>
    <row r="68" spans="2:23" ht="12.75">
      <c r="B68" s="1">
        <v>3</v>
      </c>
      <c r="C68">
        <v>0</v>
      </c>
      <c r="D68">
        <v>0</v>
      </c>
      <c r="E68">
        <v>1</v>
      </c>
      <c r="F68">
        <v>0</v>
      </c>
      <c r="G68">
        <v>0</v>
      </c>
      <c r="H68">
        <v>2</v>
      </c>
      <c r="I68">
        <v>0</v>
      </c>
      <c r="J68">
        <v>0</v>
      </c>
      <c r="K68">
        <v>2</v>
      </c>
      <c r="L68" s="5">
        <f>SUM(C68:D68)</f>
        <v>0</v>
      </c>
      <c r="M68" s="5">
        <f>SUM(E68:G68)</f>
        <v>1</v>
      </c>
      <c r="N68" s="5">
        <f>SUM(H68:J68)</f>
        <v>2</v>
      </c>
      <c r="O68" s="5">
        <f>SUM(K68)</f>
        <v>2</v>
      </c>
      <c r="P68" s="7">
        <f>SUM(C68:K68)</f>
        <v>5</v>
      </c>
      <c r="Q68" s="5">
        <f t="shared" si="42"/>
        <v>0</v>
      </c>
      <c r="R68" s="5">
        <f t="shared" si="42"/>
        <v>0</v>
      </c>
      <c r="S68" s="5">
        <f t="shared" si="43"/>
        <v>3</v>
      </c>
      <c r="T68" s="5">
        <f t="shared" si="43"/>
        <v>0</v>
      </c>
      <c r="U68" s="5">
        <f t="shared" si="43"/>
        <v>0</v>
      </c>
      <c r="V68" s="5">
        <f>K68</f>
        <v>2</v>
      </c>
      <c r="W68" s="13">
        <f>SUM(E68:J68)</f>
        <v>3</v>
      </c>
    </row>
    <row r="69" spans="2:23" ht="12.75">
      <c r="B69" s="1" t="s">
        <v>24</v>
      </c>
      <c r="C69">
        <f aca="true" t="shared" si="44" ref="C69:K69">SUM(C66:C68)</f>
        <v>8</v>
      </c>
      <c r="D69">
        <f t="shared" si="44"/>
        <v>1</v>
      </c>
      <c r="E69">
        <f t="shared" si="44"/>
        <v>1</v>
      </c>
      <c r="F69">
        <f t="shared" si="44"/>
        <v>5</v>
      </c>
      <c r="G69">
        <f t="shared" si="44"/>
        <v>0</v>
      </c>
      <c r="H69">
        <f t="shared" si="44"/>
        <v>6</v>
      </c>
      <c r="I69">
        <f t="shared" si="44"/>
        <v>8</v>
      </c>
      <c r="J69">
        <f t="shared" si="44"/>
        <v>1</v>
      </c>
      <c r="K69">
        <f t="shared" si="44"/>
        <v>2</v>
      </c>
      <c r="L69" s="5">
        <f>SUM(L66:L68)</f>
        <v>9</v>
      </c>
      <c r="M69" s="5">
        <f>SUM(M66:M68)</f>
        <v>6</v>
      </c>
      <c r="N69" s="5">
        <f>SUM(N66:N68)</f>
        <v>15</v>
      </c>
      <c r="O69" s="5">
        <f>SUM(O66:O68)</f>
        <v>2</v>
      </c>
      <c r="P69" s="7">
        <f>SUM(P66:P68)</f>
        <v>32</v>
      </c>
      <c r="Q69" s="5">
        <f t="shared" si="42"/>
        <v>8</v>
      </c>
      <c r="R69" s="5">
        <f t="shared" si="42"/>
        <v>1</v>
      </c>
      <c r="S69" s="5">
        <f t="shared" si="43"/>
        <v>7</v>
      </c>
      <c r="T69" s="5">
        <f t="shared" si="43"/>
        <v>13</v>
      </c>
      <c r="U69" s="5">
        <f t="shared" si="43"/>
        <v>1</v>
      </c>
      <c r="V69" s="5">
        <f>K69</f>
        <v>2</v>
      </c>
      <c r="W69" s="13">
        <f>SUM(E69:J69)</f>
        <v>21</v>
      </c>
    </row>
    <row r="70" ht="12.75">
      <c r="A70" s="3" t="s">
        <v>23</v>
      </c>
    </row>
    <row r="71" spans="2:23" ht="12.75">
      <c r="B71" s="1">
        <v>1</v>
      </c>
      <c r="C71">
        <v>4</v>
      </c>
      <c r="D71">
        <v>0</v>
      </c>
      <c r="E71">
        <v>1</v>
      </c>
      <c r="F71">
        <v>0</v>
      </c>
      <c r="G71">
        <v>0</v>
      </c>
      <c r="H71">
        <v>2</v>
      </c>
      <c r="I71">
        <v>4</v>
      </c>
      <c r="J71">
        <v>2</v>
      </c>
      <c r="K71">
        <v>0</v>
      </c>
      <c r="L71" s="5">
        <f>SUM(C71:D71)</f>
        <v>4</v>
      </c>
      <c r="M71" s="5">
        <f>SUM(E71:G71)</f>
        <v>1</v>
      </c>
      <c r="N71" s="5">
        <f>SUM(H71:J71)</f>
        <v>8</v>
      </c>
      <c r="O71" s="5">
        <f>SUM(K71)</f>
        <v>0</v>
      </c>
      <c r="P71" s="7">
        <f>SUM(C71:K71)</f>
        <v>13</v>
      </c>
      <c r="Q71" s="5">
        <f aca="true" t="shared" si="45" ref="Q71:R74">C71</f>
        <v>4</v>
      </c>
      <c r="R71" s="5">
        <f t="shared" si="45"/>
        <v>0</v>
      </c>
      <c r="S71" s="5">
        <f aca="true" t="shared" si="46" ref="S71:U74">SUM(E71,H71)</f>
        <v>3</v>
      </c>
      <c r="T71" s="5">
        <f t="shared" si="46"/>
        <v>4</v>
      </c>
      <c r="U71" s="5">
        <f t="shared" si="46"/>
        <v>2</v>
      </c>
      <c r="V71" s="5">
        <f>K71</f>
        <v>0</v>
      </c>
      <c r="W71" s="13">
        <f>SUM(E71:J71)</f>
        <v>9</v>
      </c>
    </row>
    <row r="72" spans="2:23" ht="12.75">
      <c r="B72" s="1"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5">
        <f>SUM(C72:D72)</f>
        <v>0</v>
      </c>
      <c r="M72" s="5">
        <f>SUM(E72:G72)</f>
        <v>0</v>
      </c>
      <c r="N72" s="5">
        <f>SUM(H72:J72)</f>
        <v>0</v>
      </c>
      <c r="O72" s="5">
        <f>SUM(K72)</f>
        <v>0</v>
      </c>
      <c r="P72" s="7">
        <f>SUM(C72:K72)</f>
        <v>0</v>
      </c>
      <c r="Q72" s="5">
        <f t="shared" si="45"/>
        <v>0</v>
      </c>
      <c r="R72" s="5">
        <f t="shared" si="45"/>
        <v>0</v>
      </c>
      <c r="S72" s="5">
        <f t="shared" si="46"/>
        <v>0</v>
      </c>
      <c r="T72" s="5">
        <f t="shared" si="46"/>
        <v>0</v>
      </c>
      <c r="U72" s="5">
        <f t="shared" si="46"/>
        <v>0</v>
      </c>
      <c r="V72" s="5">
        <f>K72</f>
        <v>0</v>
      </c>
      <c r="W72" s="13">
        <f>SUM(E72:J72)</f>
        <v>0</v>
      </c>
    </row>
    <row r="73" spans="2:23" ht="12.75">
      <c r="B73" s="1">
        <v>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5">
        <f>SUM(C73:D73)</f>
        <v>0</v>
      </c>
      <c r="M73" s="5">
        <f>SUM(E73:G73)</f>
        <v>0</v>
      </c>
      <c r="N73" s="5">
        <f>SUM(H73:J73)</f>
        <v>0</v>
      </c>
      <c r="O73" s="5">
        <f>SUM(K73)</f>
        <v>0</v>
      </c>
      <c r="P73" s="7">
        <f>SUM(C73:K73)</f>
        <v>0</v>
      </c>
      <c r="Q73" s="5">
        <f t="shared" si="45"/>
        <v>0</v>
      </c>
      <c r="R73" s="5">
        <f t="shared" si="45"/>
        <v>0</v>
      </c>
      <c r="S73" s="5">
        <f t="shared" si="46"/>
        <v>0</v>
      </c>
      <c r="T73" s="5">
        <f t="shared" si="46"/>
        <v>0</v>
      </c>
      <c r="U73" s="5">
        <f t="shared" si="46"/>
        <v>0</v>
      </c>
      <c r="V73" s="5">
        <f>K73</f>
        <v>0</v>
      </c>
      <c r="W73" s="13">
        <f>SUM(E73:J73)</f>
        <v>0</v>
      </c>
    </row>
    <row r="74" spans="2:23" ht="12.75">
      <c r="B74" s="1" t="s">
        <v>24</v>
      </c>
      <c r="C74">
        <f aca="true" t="shared" si="47" ref="C74:K74">SUM(C71:C73)</f>
        <v>4</v>
      </c>
      <c r="D74">
        <f t="shared" si="47"/>
        <v>0</v>
      </c>
      <c r="E74">
        <f t="shared" si="47"/>
        <v>1</v>
      </c>
      <c r="F74">
        <f t="shared" si="47"/>
        <v>0</v>
      </c>
      <c r="G74">
        <f t="shared" si="47"/>
        <v>0</v>
      </c>
      <c r="H74">
        <f t="shared" si="47"/>
        <v>2</v>
      </c>
      <c r="I74">
        <f t="shared" si="47"/>
        <v>4</v>
      </c>
      <c r="J74">
        <f t="shared" si="47"/>
        <v>2</v>
      </c>
      <c r="K74">
        <f t="shared" si="47"/>
        <v>0</v>
      </c>
      <c r="L74" s="5">
        <f>SUM(L71:L73)</f>
        <v>4</v>
      </c>
      <c r="M74" s="5">
        <f>SUM(M71:M73)</f>
        <v>1</v>
      </c>
      <c r="N74" s="5">
        <f>SUM(N71:N73)</f>
        <v>8</v>
      </c>
      <c r="O74" s="5">
        <f>SUM(O71:O73)</f>
        <v>0</v>
      </c>
      <c r="P74" s="7">
        <f>SUM(P71:P73)</f>
        <v>13</v>
      </c>
      <c r="Q74" s="5">
        <f t="shared" si="45"/>
        <v>4</v>
      </c>
      <c r="R74" s="5">
        <f t="shared" si="45"/>
        <v>0</v>
      </c>
      <c r="S74" s="5">
        <f t="shared" si="46"/>
        <v>3</v>
      </c>
      <c r="T74" s="5">
        <f t="shared" si="46"/>
        <v>4</v>
      </c>
      <c r="U74" s="5">
        <f t="shared" si="46"/>
        <v>2</v>
      </c>
      <c r="V74" s="5">
        <f>K74</f>
        <v>0</v>
      </c>
      <c r="W74" s="13">
        <f>SUM(E74:J74)</f>
        <v>9</v>
      </c>
    </row>
    <row r="75" ht="12.75">
      <c r="A75" s="3" t="s">
        <v>13</v>
      </c>
    </row>
    <row r="76" spans="2:23" ht="12.75">
      <c r="B76" s="1">
        <v>1</v>
      </c>
      <c r="C76">
        <f aca="true" t="shared" si="48" ref="C76:K76">SUM(C61+C66+C71)</f>
        <v>14</v>
      </c>
      <c r="D76">
        <f t="shared" si="48"/>
        <v>2</v>
      </c>
      <c r="E76">
        <f t="shared" si="48"/>
        <v>2</v>
      </c>
      <c r="F76">
        <f t="shared" si="48"/>
        <v>5</v>
      </c>
      <c r="G76">
        <f t="shared" si="48"/>
        <v>2</v>
      </c>
      <c r="H76">
        <f t="shared" si="48"/>
        <v>3</v>
      </c>
      <c r="I76">
        <f t="shared" si="48"/>
        <v>13</v>
      </c>
      <c r="J76">
        <f t="shared" si="48"/>
        <v>7</v>
      </c>
      <c r="K76">
        <f t="shared" si="48"/>
        <v>3</v>
      </c>
      <c r="L76" s="5">
        <f>SUM(C76:D76)</f>
        <v>16</v>
      </c>
      <c r="M76" s="5">
        <f>SUM(E76:G76)</f>
        <v>9</v>
      </c>
      <c r="N76" s="5">
        <f>SUM(H76:J76)</f>
        <v>23</v>
      </c>
      <c r="O76" s="5">
        <f>SUM(K76)</f>
        <v>3</v>
      </c>
      <c r="P76" s="7">
        <f>SUM(P61+P66+P71)</f>
        <v>51</v>
      </c>
      <c r="Q76" s="5">
        <f aca="true" t="shared" si="49" ref="Q76:R79">C76</f>
        <v>14</v>
      </c>
      <c r="R76" s="5">
        <f t="shared" si="49"/>
        <v>2</v>
      </c>
      <c r="S76" s="5">
        <f aca="true" t="shared" si="50" ref="S76:U79">SUM(E76,H76)</f>
        <v>5</v>
      </c>
      <c r="T76" s="5">
        <f t="shared" si="50"/>
        <v>18</v>
      </c>
      <c r="U76" s="5">
        <f t="shared" si="50"/>
        <v>9</v>
      </c>
      <c r="V76" s="5">
        <f>K76</f>
        <v>3</v>
      </c>
      <c r="W76" s="13">
        <f>SUM(E76:J76)</f>
        <v>32</v>
      </c>
    </row>
    <row r="77" spans="2:23" ht="12.75">
      <c r="B77" s="1">
        <v>2</v>
      </c>
      <c r="C77">
        <f aca="true" t="shared" si="51" ref="C77:K77">SUM(C62+C67+C72)</f>
        <v>3</v>
      </c>
      <c r="D77">
        <f t="shared" si="51"/>
        <v>0</v>
      </c>
      <c r="E77">
        <f t="shared" si="51"/>
        <v>1</v>
      </c>
      <c r="F77">
        <f t="shared" si="51"/>
        <v>3</v>
      </c>
      <c r="G77">
        <f t="shared" si="51"/>
        <v>0</v>
      </c>
      <c r="H77">
        <f t="shared" si="51"/>
        <v>4</v>
      </c>
      <c r="I77">
        <f t="shared" si="51"/>
        <v>1</v>
      </c>
      <c r="J77">
        <f t="shared" si="51"/>
        <v>1</v>
      </c>
      <c r="K77">
        <f t="shared" si="51"/>
        <v>2</v>
      </c>
      <c r="L77" s="5">
        <f>SUM(C77:D77)</f>
        <v>3</v>
      </c>
      <c r="M77" s="5">
        <f>SUM(E77:G77)</f>
        <v>4</v>
      </c>
      <c r="N77" s="5">
        <f>SUM(H77:J77)</f>
        <v>6</v>
      </c>
      <c r="O77" s="5">
        <f>SUM(K77)</f>
        <v>2</v>
      </c>
      <c r="P77" s="7">
        <f>SUM(P62+P67+P72)</f>
        <v>15</v>
      </c>
      <c r="Q77" s="5">
        <f t="shared" si="49"/>
        <v>3</v>
      </c>
      <c r="R77" s="5">
        <f t="shared" si="49"/>
        <v>0</v>
      </c>
      <c r="S77" s="5">
        <f t="shared" si="50"/>
        <v>5</v>
      </c>
      <c r="T77" s="5">
        <f t="shared" si="50"/>
        <v>4</v>
      </c>
      <c r="U77" s="5">
        <f t="shared" si="50"/>
        <v>1</v>
      </c>
      <c r="V77" s="5">
        <f>K77</f>
        <v>2</v>
      </c>
      <c r="W77" s="13">
        <f>SUM(E77:J77)</f>
        <v>10</v>
      </c>
    </row>
    <row r="78" spans="2:23" ht="12.75">
      <c r="B78" s="1">
        <v>3</v>
      </c>
      <c r="C78">
        <f aca="true" t="shared" si="52" ref="C78:K78">SUM(C63+C68+C73)</f>
        <v>0</v>
      </c>
      <c r="D78">
        <f t="shared" si="52"/>
        <v>1</v>
      </c>
      <c r="E78">
        <f t="shared" si="52"/>
        <v>1</v>
      </c>
      <c r="F78">
        <f t="shared" si="52"/>
        <v>0</v>
      </c>
      <c r="G78">
        <f t="shared" si="52"/>
        <v>0</v>
      </c>
      <c r="H78">
        <f t="shared" si="52"/>
        <v>5</v>
      </c>
      <c r="I78">
        <f t="shared" si="52"/>
        <v>0</v>
      </c>
      <c r="J78">
        <f t="shared" si="52"/>
        <v>0</v>
      </c>
      <c r="K78">
        <f t="shared" si="52"/>
        <v>3</v>
      </c>
      <c r="L78" s="5">
        <f>SUM(C78:D78)</f>
        <v>1</v>
      </c>
      <c r="M78" s="5">
        <f>SUM(E78:G78)</f>
        <v>1</v>
      </c>
      <c r="N78" s="5">
        <f>SUM(H78:J78)</f>
        <v>5</v>
      </c>
      <c r="O78" s="5">
        <f>SUM(K78)</f>
        <v>3</v>
      </c>
      <c r="P78" s="7">
        <f>SUM(P63+P68+P73)</f>
        <v>10</v>
      </c>
      <c r="Q78" s="5">
        <f t="shared" si="49"/>
        <v>0</v>
      </c>
      <c r="R78" s="5">
        <f t="shared" si="49"/>
        <v>1</v>
      </c>
      <c r="S78" s="5">
        <f t="shared" si="50"/>
        <v>6</v>
      </c>
      <c r="T78" s="5">
        <f t="shared" si="50"/>
        <v>0</v>
      </c>
      <c r="U78" s="5">
        <f t="shared" si="50"/>
        <v>0</v>
      </c>
      <c r="V78" s="5">
        <f>K78</f>
        <v>3</v>
      </c>
      <c r="W78" s="13">
        <f>SUM(E78:J78)</f>
        <v>6</v>
      </c>
    </row>
    <row r="79" spans="2:23" ht="12.75">
      <c r="B79" s="1" t="s">
        <v>24</v>
      </c>
      <c r="C79">
        <f aca="true" t="shared" si="53" ref="C79:P79">SUM(C76:C78)</f>
        <v>17</v>
      </c>
      <c r="D79">
        <f t="shared" si="53"/>
        <v>3</v>
      </c>
      <c r="E79">
        <f t="shared" si="53"/>
        <v>4</v>
      </c>
      <c r="F79">
        <f t="shared" si="53"/>
        <v>8</v>
      </c>
      <c r="G79">
        <f t="shared" si="53"/>
        <v>2</v>
      </c>
      <c r="H79">
        <f t="shared" si="53"/>
        <v>12</v>
      </c>
      <c r="I79">
        <f t="shared" si="53"/>
        <v>14</v>
      </c>
      <c r="J79">
        <f t="shared" si="53"/>
        <v>8</v>
      </c>
      <c r="K79">
        <f t="shared" si="53"/>
        <v>8</v>
      </c>
      <c r="L79" s="5">
        <f t="shared" si="53"/>
        <v>20</v>
      </c>
      <c r="M79" s="5">
        <f t="shared" si="53"/>
        <v>14</v>
      </c>
      <c r="N79" s="5">
        <f t="shared" si="53"/>
        <v>34</v>
      </c>
      <c r="O79" s="5">
        <f t="shared" si="53"/>
        <v>8</v>
      </c>
      <c r="P79" s="7">
        <f t="shared" si="53"/>
        <v>76</v>
      </c>
      <c r="Q79" s="5">
        <f t="shared" si="49"/>
        <v>17</v>
      </c>
      <c r="R79" s="5">
        <f t="shared" si="49"/>
        <v>3</v>
      </c>
      <c r="S79" s="5">
        <f t="shared" si="50"/>
        <v>16</v>
      </c>
      <c r="T79" s="5">
        <f t="shared" si="50"/>
        <v>22</v>
      </c>
      <c r="U79" s="5">
        <f t="shared" si="50"/>
        <v>10</v>
      </c>
      <c r="V79" s="5">
        <f>K79</f>
        <v>8</v>
      </c>
      <c r="W79" s="13">
        <f>SUM(E79:J79)</f>
        <v>48</v>
      </c>
    </row>
    <row r="81" ht="12.75">
      <c r="A81" s="2" t="s">
        <v>22</v>
      </c>
    </row>
    <row r="82" ht="12.75">
      <c r="A82" s="3" t="s">
        <v>14</v>
      </c>
    </row>
    <row r="83" spans="2:23" ht="12.75">
      <c r="B83" s="1">
        <v>1</v>
      </c>
      <c r="C83">
        <v>4</v>
      </c>
      <c r="D83">
        <v>4</v>
      </c>
      <c r="E83">
        <v>0</v>
      </c>
      <c r="F83">
        <v>1</v>
      </c>
      <c r="G83">
        <v>3</v>
      </c>
      <c r="H83">
        <v>0</v>
      </c>
      <c r="I83">
        <v>0</v>
      </c>
      <c r="J83">
        <v>1</v>
      </c>
      <c r="K83">
        <v>0</v>
      </c>
      <c r="L83" s="5">
        <f>SUM(C83:D83)</f>
        <v>8</v>
      </c>
      <c r="M83" s="5">
        <f>SUM(E83:G83)</f>
        <v>4</v>
      </c>
      <c r="N83" s="5">
        <f>SUM(H83:J83)</f>
        <v>1</v>
      </c>
      <c r="O83" s="5">
        <f>SUM(K83)</f>
        <v>0</v>
      </c>
      <c r="P83" s="7">
        <f>SUM(C83:K83)</f>
        <v>13</v>
      </c>
      <c r="Q83" s="5">
        <f aca="true" t="shared" si="54" ref="Q83:R86">C83</f>
        <v>4</v>
      </c>
      <c r="R83" s="5">
        <f t="shared" si="54"/>
        <v>4</v>
      </c>
      <c r="S83" s="5">
        <f aca="true" t="shared" si="55" ref="S83:U86">SUM(E83,H83)</f>
        <v>0</v>
      </c>
      <c r="T83" s="5">
        <f t="shared" si="55"/>
        <v>1</v>
      </c>
      <c r="U83" s="5">
        <f t="shared" si="55"/>
        <v>4</v>
      </c>
      <c r="V83" s="5">
        <f>K83</f>
        <v>0</v>
      </c>
      <c r="W83" s="13">
        <f>SUM(E83:J83)</f>
        <v>5</v>
      </c>
    </row>
    <row r="84" spans="2:23" ht="12.75">
      <c r="B84" s="1">
        <v>2</v>
      </c>
      <c r="C84">
        <v>5</v>
      </c>
      <c r="D84">
        <v>2</v>
      </c>
      <c r="E84">
        <v>0</v>
      </c>
      <c r="F84">
        <v>1</v>
      </c>
      <c r="G84">
        <v>0</v>
      </c>
      <c r="H84">
        <v>1</v>
      </c>
      <c r="I84">
        <v>1</v>
      </c>
      <c r="J84">
        <v>0</v>
      </c>
      <c r="K84">
        <v>0</v>
      </c>
      <c r="L84" s="5">
        <f>SUM(C84:D84)</f>
        <v>7</v>
      </c>
      <c r="M84" s="5">
        <f>SUM(E84:G84)</f>
        <v>1</v>
      </c>
      <c r="N84" s="5">
        <f>SUM(H84:J84)</f>
        <v>2</v>
      </c>
      <c r="O84" s="5">
        <f>SUM(K84)</f>
        <v>0</v>
      </c>
      <c r="P84" s="7">
        <f>SUM(C84:K84)</f>
        <v>10</v>
      </c>
      <c r="Q84" s="5">
        <f t="shared" si="54"/>
        <v>5</v>
      </c>
      <c r="R84" s="5">
        <f t="shared" si="54"/>
        <v>2</v>
      </c>
      <c r="S84" s="5">
        <f t="shared" si="55"/>
        <v>1</v>
      </c>
      <c r="T84" s="5">
        <f t="shared" si="55"/>
        <v>2</v>
      </c>
      <c r="U84" s="5">
        <f t="shared" si="55"/>
        <v>0</v>
      </c>
      <c r="V84" s="5">
        <f>K84</f>
        <v>0</v>
      </c>
      <c r="W84" s="13">
        <f>SUM(E84:J84)</f>
        <v>3</v>
      </c>
    </row>
    <row r="85" spans="2:23" ht="12.75">
      <c r="B85" s="1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5">
        <f>SUM(C85:D85)</f>
        <v>0</v>
      </c>
      <c r="M85" s="5">
        <f>SUM(E85:G85)</f>
        <v>0</v>
      </c>
      <c r="N85" s="5">
        <f>SUM(H85:J85)</f>
        <v>0</v>
      </c>
      <c r="O85" s="5">
        <f>SUM(K85)</f>
        <v>0</v>
      </c>
      <c r="P85" s="7">
        <f>SUM(C85:K85)</f>
        <v>0</v>
      </c>
      <c r="Q85" s="5">
        <f t="shared" si="54"/>
        <v>0</v>
      </c>
      <c r="R85" s="5">
        <f t="shared" si="54"/>
        <v>0</v>
      </c>
      <c r="S85" s="5">
        <f t="shared" si="55"/>
        <v>0</v>
      </c>
      <c r="T85" s="5">
        <f t="shared" si="55"/>
        <v>0</v>
      </c>
      <c r="U85" s="5">
        <f t="shared" si="55"/>
        <v>0</v>
      </c>
      <c r="V85" s="5">
        <f>K85</f>
        <v>0</v>
      </c>
      <c r="W85" s="13">
        <f>SUM(E85:J85)</f>
        <v>0</v>
      </c>
    </row>
    <row r="86" spans="2:23" ht="12.75">
      <c r="B86" s="1" t="s">
        <v>24</v>
      </c>
      <c r="C86">
        <f aca="true" t="shared" si="56" ref="C86:K86">SUM(C83:C85)</f>
        <v>9</v>
      </c>
      <c r="D86">
        <f t="shared" si="56"/>
        <v>6</v>
      </c>
      <c r="E86">
        <f t="shared" si="56"/>
        <v>0</v>
      </c>
      <c r="F86">
        <f t="shared" si="56"/>
        <v>2</v>
      </c>
      <c r="G86">
        <f t="shared" si="56"/>
        <v>3</v>
      </c>
      <c r="H86">
        <f t="shared" si="56"/>
        <v>1</v>
      </c>
      <c r="I86">
        <f t="shared" si="56"/>
        <v>1</v>
      </c>
      <c r="J86">
        <f t="shared" si="56"/>
        <v>1</v>
      </c>
      <c r="K86">
        <f t="shared" si="56"/>
        <v>0</v>
      </c>
      <c r="L86" s="5">
        <f>SUM(L83:L85)</f>
        <v>15</v>
      </c>
      <c r="M86" s="5">
        <f>SUM(M83:M85)</f>
        <v>5</v>
      </c>
      <c r="N86" s="5">
        <f>SUM(N83:N85)</f>
        <v>3</v>
      </c>
      <c r="O86" s="5">
        <f>SUM(O83:O85)</f>
        <v>0</v>
      </c>
      <c r="P86" s="7">
        <f>SUM(P83:P85)</f>
        <v>23</v>
      </c>
      <c r="Q86" s="5">
        <f t="shared" si="54"/>
        <v>9</v>
      </c>
      <c r="R86" s="5">
        <f t="shared" si="54"/>
        <v>6</v>
      </c>
      <c r="S86" s="5">
        <f t="shared" si="55"/>
        <v>1</v>
      </c>
      <c r="T86" s="5">
        <f t="shared" si="55"/>
        <v>3</v>
      </c>
      <c r="U86" s="5">
        <f t="shared" si="55"/>
        <v>4</v>
      </c>
      <c r="V86" s="5">
        <f>K86</f>
        <v>0</v>
      </c>
      <c r="W86" s="13">
        <f>SUM(E86:J86)</f>
        <v>8</v>
      </c>
    </row>
    <row r="87" ht="12.75">
      <c r="A87" s="3" t="s">
        <v>12</v>
      </c>
    </row>
    <row r="88" spans="2:23" ht="12.75">
      <c r="B88" s="1">
        <v>1</v>
      </c>
      <c r="C88">
        <v>5</v>
      </c>
      <c r="D88">
        <v>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3</v>
      </c>
      <c r="L88" s="5">
        <f>SUM(C88:D88)</f>
        <v>8</v>
      </c>
      <c r="M88" s="5">
        <f>SUM(E88:G88)</f>
        <v>0</v>
      </c>
      <c r="N88" s="5">
        <f>SUM(H88:J88)</f>
        <v>0</v>
      </c>
      <c r="O88" s="5">
        <f>SUM(K88)</f>
        <v>3</v>
      </c>
      <c r="P88" s="7">
        <f>SUM(C88:K88)</f>
        <v>11</v>
      </c>
      <c r="Q88" s="5">
        <f aca="true" t="shared" si="57" ref="Q88:R91">C88</f>
        <v>5</v>
      </c>
      <c r="R88" s="5">
        <f t="shared" si="57"/>
        <v>3</v>
      </c>
      <c r="S88" s="5">
        <f aca="true" t="shared" si="58" ref="S88:U91">SUM(E88,H88)</f>
        <v>0</v>
      </c>
      <c r="T88" s="5">
        <f t="shared" si="58"/>
        <v>0</v>
      </c>
      <c r="U88" s="5">
        <f t="shared" si="58"/>
        <v>0</v>
      </c>
      <c r="V88" s="5">
        <f>K88</f>
        <v>3</v>
      </c>
      <c r="W88" s="13">
        <f>SUM(E88:J88)</f>
        <v>0</v>
      </c>
    </row>
    <row r="89" spans="2:23" ht="12.75">
      <c r="B89" s="1">
        <v>2</v>
      </c>
      <c r="C89">
        <v>1</v>
      </c>
      <c r="D89">
        <v>0</v>
      </c>
      <c r="E89">
        <v>0</v>
      </c>
      <c r="F89">
        <v>1</v>
      </c>
      <c r="G89">
        <v>1</v>
      </c>
      <c r="H89">
        <v>0</v>
      </c>
      <c r="I89">
        <v>0</v>
      </c>
      <c r="J89">
        <v>0</v>
      </c>
      <c r="K89">
        <v>0</v>
      </c>
      <c r="L89" s="5">
        <f>SUM(C89:D89)</f>
        <v>1</v>
      </c>
      <c r="M89" s="5">
        <f>SUM(E89:G89)</f>
        <v>2</v>
      </c>
      <c r="N89" s="5">
        <f>SUM(H89:J89)</f>
        <v>0</v>
      </c>
      <c r="O89" s="5">
        <f>SUM(K89)</f>
        <v>0</v>
      </c>
      <c r="P89" s="7">
        <f>SUM(C89:K89)</f>
        <v>3</v>
      </c>
      <c r="Q89" s="5">
        <f t="shared" si="57"/>
        <v>1</v>
      </c>
      <c r="R89" s="5">
        <f t="shared" si="57"/>
        <v>0</v>
      </c>
      <c r="S89" s="5">
        <f t="shared" si="58"/>
        <v>0</v>
      </c>
      <c r="T89" s="5">
        <f t="shared" si="58"/>
        <v>1</v>
      </c>
      <c r="U89" s="5">
        <f t="shared" si="58"/>
        <v>1</v>
      </c>
      <c r="V89" s="5">
        <f>K89</f>
        <v>0</v>
      </c>
      <c r="W89" s="13">
        <f>SUM(E89:J89)</f>
        <v>2</v>
      </c>
    </row>
    <row r="90" spans="2:23" ht="12.75">
      <c r="B90" s="1">
        <v>3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5">
        <f>SUM(C90:D90)</f>
        <v>0</v>
      </c>
      <c r="M90" s="5">
        <f>SUM(E90:G90)</f>
        <v>1</v>
      </c>
      <c r="N90" s="5">
        <f>SUM(H90:J90)</f>
        <v>0</v>
      </c>
      <c r="O90" s="5">
        <f>SUM(K90)</f>
        <v>0</v>
      </c>
      <c r="P90" s="7">
        <f>SUM(C90:K90)</f>
        <v>1</v>
      </c>
      <c r="Q90" s="5">
        <f t="shared" si="57"/>
        <v>0</v>
      </c>
      <c r="R90" s="5">
        <f t="shared" si="57"/>
        <v>0</v>
      </c>
      <c r="S90" s="5">
        <f t="shared" si="58"/>
        <v>1</v>
      </c>
      <c r="T90" s="5">
        <f t="shared" si="58"/>
        <v>0</v>
      </c>
      <c r="U90" s="5">
        <f t="shared" si="58"/>
        <v>0</v>
      </c>
      <c r="V90" s="5">
        <f>K90</f>
        <v>0</v>
      </c>
      <c r="W90" s="13">
        <f>SUM(E90:J90)</f>
        <v>1</v>
      </c>
    </row>
    <row r="91" spans="2:23" ht="12.75">
      <c r="B91" s="1" t="s">
        <v>24</v>
      </c>
      <c r="C91">
        <f aca="true" t="shared" si="59" ref="C91:K91">SUM(C88:C90)</f>
        <v>6</v>
      </c>
      <c r="D91">
        <f t="shared" si="59"/>
        <v>3</v>
      </c>
      <c r="E91">
        <f t="shared" si="59"/>
        <v>1</v>
      </c>
      <c r="F91">
        <f t="shared" si="59"/>
        <v>1</v>
      </c>
      <c r="G91">
        <f t="shared" si="59"/>
        <v>1</v>
      </c>
      <c r="H91">
        <f t="shared" si="59"/>
        <v>0</v>
      </c>
      <c r="I91">
        <f t="shared" si="59"/>
        <v>0</v>
      </c>
      <c r="J91">
        <f t="shared" si="59"/>
        <v>0</v>
      </c>
      <c r="K91">
        <f t="shared" si="59"/>
        <v>3</v>
      </c>
      <c r="L91" s="5">
        <f>SUM(L88:L90)</f>
        <v>9</v>
      </c>
      <c r="M91" s="5">
        <f>SUM(M88:M90)</f>
        <v>3</v>
      </c>
      <c r="N91" s="5">
        <f>SUM(N88:N90)</f>
        <v>0</v>
      </c>
      <c r="O91" s="5">
        <f>SUM(O88:O90)</f>
        <v>3</v>
      </c>
      <c r="P91" s="7">
        <f>SUM(P88:P90)</f>
        <v>15</v>
      </c>
      <c r="Q91" s="5">
        <f t="shared" si="57"/>
        <v>6</v>
      </c>
      <c r="R91" s="5">
        <f t="shared" si="57"/>
        <v>3</v>
      </c>
      <c r="S91" s="5">
        <f t="shared" si="58"/>
        <v>1</v>
      </c>
      <c r="T91" s="5">
        <f t="shared" si="58"/>
        <v>1</v>
      </c>
      <c r="U91" s="5">
        <f t="shared" si="58"/>
        <v>1</v>
      </c>
      <c r="V91" s="5">
        <f>K91</f>
        <v>3</v>
      </c>
      <c r="W91" s="13">
        <f>SUM(E91:J91)</f>
        <v>3</v>
      </c>
    </row>
    <row r="92" ht="12.75">
      <c r="A92" s="3" t="s">
        <v>13</v>
      </c>
    </row>
    <row r="93" spans="2:23" ht="12.75">
      <c r="B93" s="1">
        <v>1</v>
      </c>
      <c r="C93">
        <f>SUM(C83+C88)</f>
        <v>9</v>
      </c>
      <c r="D93">
        <f aca="true" t="shared" si="60" ref="D93:P93">SUM(D83+D88)</f>
        <v>7</v>
      </c>
      <c r="E93">
        <f t="shared" si="60"/>
        <v>0</v>
      </c>
      <c r="F93">
        <f t="shared" si="60"/>
        <v>1</v>
      </c>
      <c r="G93">
        <f t="shared" si="60"/>
        <v>3</v>
      </c>
      <c r="H93">
        <f t="shared" si="60"/>
        <v>0</v>
      </c>
      <c r="I93">
        <f t="shared" si="60"/>
        <v>0</v>
      </c>
      <c r="J93">
        <f t="shared" si="60"/>
        <v>1</v>
      </c>
      <c r="K93">
        <f t="shared" si="60"/>
        <v>3</v>
      </c>
      <c r="L93" s="5">
        <f>SUM(C93:D93)</f>
        <v>16</v>
      </c>
      <c r="M93" s="5">
        <f>SUM(E93:G93)</f>
        <v>4</v>
      </c>
      <c r="N93" s="5">
        <f>SUM(H93:J93)</f>
        <v>1</v>
      </c>
      <c r="O93" s="5">
        <f>SUM(K93)</f>
        <v>3</v>
      </c>
      <c r="P93" s="7">
        <f t="shared" si="60"/>
        <v>24</v>
      </c>
      <c r="Q93" s="5">
        <f aca="true" t="shared" si="61" ref="Q93:R96">C93</f>
        <v>9</v>
      </c>
      <c r="R93" s="5">
        <f t="shared" si="61"/>
        <v>7</v>
      </c>
      <c r="S93" s="5">
        <f aca="true" t="shared" si="62" ref="S93:U96">SUM(E93,H93)</f>
        <v>0</v>
      </c>
      <c r="T93" s="5">
        <f t="shared" si="62"/>
        <v>1</v>
      </c>
      <c r="U93" s="5">
        <f t="shared" si="62"/>
        <v>4</v>
      </c>
      <c r="V93" s="5">
        <f>K93</f>
        <v>3</v>
      </c>
      <c r="W93" s="13">
        <f>SUM(E93:J93)</f>
        <v>5</v>
      </c>
    </row>
    <row r="94" spans="2:23" ht="12.75">
      <c r="B94" s="1">
        <v>2</v>
      </c>
      <c r="C94">
        <f>SUM(C84+C89)</f>
        <v>6</v>
      </c>
      <c r="D94">
        <f aca="true" t="shared" si="63" ref="D94:P94">SUM(D84+D89)</f>
        <v>2</v>
      </c>
      <c r="E94">
        <f t="shared" si="63"/>
        <v>0</v>
      </c>
      <c r="F94">
        <f t="shared" si="63"/>
        <v>2</v>
      </c>
      <c r="G94">
        <f t="shared" si="63"/>
        <v>1</v>
      </c>
      <c r="H94">
        <f t="shared" si="63"/>
        <v>1</v>
      </c>
      <c r="I94">
        <f t="shared" si="63"/>
        <v>1</v>
      </c>
      <c r="J94">
        <f t="shared" si="63"/>
        <v>0</v>
      </c>
      <c r="K94">
        <f t="shared" si="63"/>
        <v>0</v>
      </c>
      <c r="L94" s="5">
        <f>SUM(C94:D94)</f>
        <v>8</v>
      </c>
      <c r="M94" s="5">
        <f>SUM(E94:G94)</f>
        <v>3</v>
      </c>
      <c r="N94" s="5">
        <f>SUM(H94:J94)</f>
        <v>2</v>
      </c>
      <c r="O94" s="5">
        <f>SUM(K94)</f>
        <v>0</v>
      </c>
      <c r="P94" s="7">
        <f t="shared" si="63"/>
        <v>13</v>
      </c>
      <c r="Q94" s="5">
        <f t="shared" si="61"/>
        <v>6</v>
      </c>
      <c r="R94" s="5">
        <f t="shared" si="61"/>
        <v>2</v>
      </c>
      <c r="S94" s="5">
        <f t="shared" si="62"/>
        <v>1</v>
      </c>
      <c r="T94" s="5">
        <f t="shared" si="62"/>
        <v>3</v>
      </c>
      <c r="U94" s="5">
        <f t="shared" si="62"/>
        <v>1</v>
      </c>
      <c r="V94" s="5">
        <f>K94</f>
        <v>0</v>
      </c>
      <c r="W94" s="13">
        <f>SUM(E94:J94)</f>
        <v>5</v>
      </c>
    </row>
    <row r="95" spans="2:23" ht="12.75">
      <c r="B95" s="1">
        <v>3</v>
      </c>
      <c r="C95">
        <f>SUM(C85,C90)</f>
        <v>0</v>
      </c>
      <c r="D95">
        <f aca="true" t="shared" si="64" ref="D95:P95">SUM(D85,D90)</f>
        <v>0</v>
      </c>
      <c r="E95">
        <f t="shared" si="64"/>
        <v>1</v>
      </c>
      <c r="F95">
        <f t="shared" si="64"/>
        <v>0</v>
      </c>
      <c r="G95">
        <f t="shared" si="64"/>
        <v>0</v>
      </c>
      <c r="H95">
        <f t="shared" si="64"/>
        <v>0</v>
      </c>
      <c r="I95">
        <f t="shared" si="64"/>
        <v>0</v>
      </c>
      <c r="J95">
        <f t="shared" si="64"/>
        <v>0</v>
      </c>
      <c r="K95">
        <f t="shared" si="64"/>
        <v>0</v>
      </c>
      <c r="L95" s="5">
        <f>SUM(C95:D95)</f>
        <v>0</v>
      </c>
      <c r="M95" s="5">
        <f>SUM(E95:G95)</f>
        <v>1</v>
      </c>
      <c r="N95" s="5">
        <f>SUM(H95:J95)</f>
        <v>0</v>
      </c>
      <c r="O95" s="5">
        <f>SUM(K95)</f>
        <v>0</v>
      </c>
      <c r="P95" s="7">
        <f t="shared" si="64"/>
        <v>1</v>
      </c>
      <c r="Q95" s="5">
        <f t="shared" si="61"/>
        <v>0</v>
      </c>
      <c r="R95" s="5">
        <f t="shared" si="61"/>
        <v>0</v>
      </c>
      <c r="S95" s="5">
        <f t="shared" si="62"/>
        <v>1</v>
      </c>
      <c r="T95" s="5">
        <f t="shared" si="62"/>
        <v>0</v>
      </c>
      <c r="U95" s="5">
        <f t="shared" si="62"/>
        <v>0</v>
      </c>
      <c r="V95" s="5">
        <f>K95</f>
        <v>0</v>
      </c>
      <c r="W95" s="13">
        <f>SUM(E95:J95)</f>
        <v>1</v>
      </c>
    </row>
    <row r="96" spans="2:23" ht="12.75">
      <c r="B96" s="1" t="s">
        <v>24</v>
      </c>
      <c r="C96">
        <f aca="true" t="shared" si="65" ref="C96:K96">SUM(C93:C95)</f>
        <v>15</v>
      </c>
      <c r="D96">
        <f t="shared" si="65"/>
        <v>9</v>
      </c>
      <c r="E96">
        <f t="shared" si="65"/>
        <v>1</v>
      </c>
      <c r="F96">
        <f t="shared" si="65"/>
        <v>3</v>
      </c>
      <c r="G96">
        <f t="shared" si="65"/>
        <v>4</v>
      </c>
      <c r="H96">
        <f t="shared" si="65"/>
        <v>1</v>
      </c>
      <c r="I96">
        <f t="shared" si="65"/>
        <v>1</v>
      </c>
      <c r="J96">
        <f t="shared" si="65"/>
        <v>1</v>
      </c>
      <c r="K96">
        <f t="shared" si="65"/>
        <v>3</v>
      </c>
      <c r="L96" s="5">
        <f>SUM(L93:L95)</f>
        <v>24</v>
      </c>
      <c r="M96" s="5">
        <f>SUM(M93:M95)</f>
        <v>8</v>
      </c>
      <c r="N96" s="5">
        <f>SUM(N93:N95)</f>
        <v>3</v>
      </c>
      <c r="O96" s="5">
        <f>SUM(O93:O95)</f>
        <v>3</v>
      </c>
      <c r="P96" s="7">
        <f>SUM(P93:P95)</f>
        <v>38</v>
      </c>
      <c r="Q96" s="5">
        <f t="shared" si="61"/>
        <v>15</v>
      </c>
      <c r="R96" s="5">
        <f t="shared" si="61"/>
        <v>9</v>
      </c>
      <c r="S96" s="5">
        <f t="shared" si="62"/>
        <v>2</v>
      </c>
      <c r="T96" s="5">
        <f t="shared" si="62"/>
        <v>4</v>
      </c>
      <c r="U96" s="5">
        <f t="shared" si="62"/>
        <v>5</v>
      </c>
      <c r="V96" s="5">
        <f>K96</f>
        <v>3</v>
      </c>
      <c r="W96" s="13">
        <f>SUM(E96:J96)</f>
        <v>11</v>
      </c>
    </row>
    <row r="98" ht="12.75">
      <c r="A98" s="2" t="s">
        <v>19</v>
      </c>
    </row>
    <row r="99" ht="12.75">
      <c r="A99" s="3" t="s">
        <v>14</v>
      </c>
    </row>
    <row r="100" spans="2:23" ht="12.75">
      <c r="B100" s="1">
        <v>1</v>
      </c>
      <c r="C100">
        <v>4</v>
      </c>
      <c r="D100">
        <v>0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1</v>
      </c>
      <c r="L100" s="5">
        <f>SUM(C100:D100)</f>
        <v>4</v>
      </c>
      <c r="M100" s="5">
        <f>SUM(E100:G100)</f>
        <v>2</v>
      </c>
      <c r="N100" s="5">
        <f>SUM(H100:J100)</f>
        <v>0</v>
      </c>
      <c r="O100" s="5">
        <f>SUM(K100)</f>
        <v>1</v>
      </c>
      <c r="P100" s="7">
        <f>SUM(C100:K100)</f>
        <v>7</v>
      </c>
      <c r="Q100" s="5">
        <f aca="true" t="shared" si="66" ref="Q100:R103">C100</f>
        <v>4</v>
      </c>
      <c r="R100" s="5">
        <f t="shared" si="66"/>
        <v>0</v>
      </c>
      <c r="S100" s="5">
        <f aca="true" t="shared" si="67" ref="S100:U103">SUM(E100,H100)</f>
        <v>0</v>
      </c>
      <c r="T100" s="5">
        <f t="shared" si="67"/>
        <v>2</v>
      </c>
      <c r="U100" s="5">
        <f t="shared" si="67"/>
        <v>0</v>
      </c>
      <c r="V100" s="5">
        <f>K100</f>
        <v>1</v>
      </c>
      <c r="W100" s="13">
        <f>SUM(E100:J100)</f>
        <v>2</v>
      </c>
    </row>
    <row r="101" spans="2:23" ht="12.75">
      <c r="B101" s="1">
        <v>2</v>
      </c>
      <c r="C101">
        <v>1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5">
        <f>SUM(C101:D101)</f>
        <v>1</v>
      </c>
      <c r="M101" s="5">
        <f>SUM(E101:G101)</f>
        <v>1</v>
      </c>
      <c r="N101" s="5">
        <f>SUM(H101:J101)</f>
        <v>0</v>
      </c>
      <c r="O101" s="5">
        <f>SUM(K101)</f>
        <v>0</v>
      </c>
      <c r="P101" s="7">
        <f>SUM(C101:K101)</f>
        <v>2</v>
      </c>
      <c r="Q101" s="5">
        <f t="shared" si="66"/>
        <v>1</v>
      </c>
      <c r="R101" s="5">
        <f t="shared" si="66"/>
        <v>0</v>
      </c>
      <c r="S101" s="5">
        <f t="shared" si="67"/>
        <v>1</v>
      </c>
      <c r="T101" s="5">
        <f t="shared" si="67"/>
        <v>0</v>
      </c>
      <c r="U101" s="5">
        <f t="shared" si="67"/>
        <v>0</v>
      </c>
      <c r="V101" s="5">
        <f>K101</f>
        <v>0</v>
      </c>
      <c r="W101" s="13">
        <f>SUM(E101:J101)</f>
        <v>1</v>
      </c>
    </row>
    <row r="102" spans="2:23" ht="12.75">
      <c r="B102" s="1">
        <v>3</v>
      </c>
      <c r="C102">
        <v>2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5">
        <f>SUM(C102:D102)</f>
        <v>2</v>
      </c>
      <c r="M102" s="5">
        <f>SUM(E102:G102)</f>
        <v>0</v>
      </c>
      <c r="N102" s="5">
        <f>SUM(H102:J102)</f>
        <v>0</v>
      </c>
      <c r="O102" s="5">
        <f>SUM(K102)</f>
        <v>0</v>
      </c>
      <c r="P102" s="7">
        <f>SUM(C102:K102)</f>
        <v>2</v>
      </c>
      <c r="Q102" s="5">
        <f t="shared" si="66"/>
        <v>2</v>
      </c>
      <c r="R102" s="5">
        <f t="shared" si="66"/>
        <v>0</v>
      </c>
      <c r="S102" s="5">
        <f t="shared" si="67"/>
        <v>0</v>
      </c>
      <c r="T102" s="5">
        <f t="shared" si="67"/>
        <v>0</v>
      </c>
      <c r="U102" s="5">
        <f t="shared" si="67"/>
        <v>0</v>
      </c>
      <c r="V102" s="5">
        <f>K102</f>
        <v>0</v>
      </c>
      <c r="W102" s="13">
        <f>SUM(E102:J102)</f>
        <v>0</v>
      </c>
    </row>
    <row r="103" spans="2:23" ht="12.75">
      <c r="B103" s="1" t="s">
        <v>24</v>
      </c>
      <c r="C103">
        <f aca="true" t="shared" si="68" ref="C103:K103">SUM(C100:C102)</f>
        <v>7</v>
      </c>
      <c r="D103">
        <f t="shared" si="68"/>
        <v>0</v>
      </c>
      <c r="E103">
        <f t="shared" si="68"/>
        <v>1</v>
      </c>
      <c r="F103">
        <f t="shared" si="68"/>
        <v>2</v>
      </c>
      <c r="G103">
        <f t="shared" si="68"/>
        <v>0</v>
      </c>
      <c r="H103">
        <f t="shared" si="68"/>
        <v>0</v>
      </c>
      <c r="I103">
        <f t="shared" si="68"/>
        <v>0</v>
      </c>
      <c r="J103">
        <f t="shared" si="68"/>
        <v>0</v>
      </c>
      <c r="K103">
        <f t="shared" si="68"/>
        <v>1</v>
      </c>
      <c r="L103" s="5">
        <f>SUM(L100:L102)</f>
        <v>7</v>
      </c>
      <c r="M103" s="5">
        <f>SUM(M100:M102)</f>
        <v>3</v>
      </c>
      <c r="N103" s="5">
        <f>SUM(N100:N102)</f>
        <v>0</v>
      </c>
      <c r="O103" s="5">
        <f>SUM(O100:O102)</f>
        <v>1</v>
      </c>
      <c r="P103" s="7">
        <f>SUM(P100:P102)</f>
        <v>11</v>
      </c>
      <c r="Q103" s="5">
        <f t="shared" si="66"/>
        <v>7</v>
      </c>
      <c r="R103" s="5">
        <f t="shared" si="66"/>
        <v>0</v>
      </c>
      <c r="S103" s="5">
        <f t="shared" si="67"/>
        <v>1</v>
      </c>
      <c r="T103" s="5">
        <f t="shared" si="67"/>
        <v>2</v>
      </c>
      <c r="U103" s="5">
        <f t="shared" si="67"/>
        <v>0</v>
      </c>
      <c r="V103" s="5">
        <f>K103</f>
        <v>1</v>
      </c>
      <c r="W103" s="13">
        <f>SUM(E103:J103)</f>
        <v>3</v>
      </c>
    </row>
    <row r="104" ht="12.75">
      <c r="A104" s="3" t="s">
        <v>12</v>
      </c>
    </row>
    <row r="105" spans="2:23" ht="12.75">
      <c r="B105" s="1">
        <v>1</v>
      </c>
      <c r="C105">
        <v>14</v>
      </c>
      <c r="D105">
        <v>0</v>
      </c>
      <c r="E105">
        <v>0</v>
      </c>
      <c r="F105">
        <v>1</v>
      </c>
      <c r="G105">
        <v>1</v>
      </c>
      <c r="H105">
        <v>0</v>
      </c>
      <c r="I105">
        <v>1</v>
      </c>
      <c r="J105">
        <v>0</v>
      </c>
      <c r="K105">
        <v>0</v>
      </c>
      <c r="L105" s="5">
        <f>SUM(C105:D105)</f>
        <v>14</v>
      </c>
      <c r="M105" s="5">
        <f>SUM(E105:G105)</f>
        <v>2</v>
      </c>
      <c r="N105" s="5">
        <f>SUM(H105:J105)</f>
        <v>1</v>
      </c>
      <c r="O105" s="5">
        <f>SUM(K105)</f>
        <v>0</v>
      </c>
      <c r="P105" s="7">
        <f>SUM(C105:K105)</f>
        <v>17</v>
      </c>
      <c r="Q105" s="5">
        <f aca="true" t="shared" si="69" ref="Q105:R108">C105</f>
        <v>14</v>
      </c>
      <c r="R105" s="5">
        <f t="shared" si="69"/>
        <v>0</v>
      </c>
      <c r="S105" s="5">
        <f aca="true" t="shared" si="70" ref="S105:U108">SUM(E105,H105)</f>
        <v>0</v>
      </c>
      <c r="T105" s="5">
        <f t="shared" si="70"/>
        <v>2</v>
      </c>
      <c r="U105" s="5">
        <f t="shared" si="70"/>
        <v>1</v>
      </c>
      <c r="V105" s="5">
        <f>K105</f>
        <v>0</v>
      </c>
      <c r="W105" s="13">
        <f>SUM(E105:J105)</f>
        <v>3</v>
      </c>
    </row>
    <row r="106" spans="2:23" ht="12.75">
      <c r="B106" s="1">
        <v>2</v>
      </c>
      <c r="C106">
        <v>7</v>
      </c>
      <c r="D106">
        <v>3</v>
      </c>
      <c r="E106">
        <v>2</v>
      </c>
      <c r="F106">
        <v>1</v>
      </c>
      <c r="G106">
        <v>0</v>
      </c>
      <c r="H106">
        <v>1</v>
      </c>
      <c r="I106">
        <v>0</v>
      </c>
      <c r="J106">
        <v>0</v>
      </c>
      <c r="K106">
        <v>0</v>
      </c>
      <c r="L106" s="5">
        <f>SUM(C106:D106)</f>
        <v>10</v>
      </c>
      <c r="M106" s="5">
        <f>SUM(E106:G106)</f>
        <v>3</v>
      </c>
      <c r="N106" s="5">
        <f>SUM(H106:J106)</f>
        <v>1</v>
      </c>
      <c r="O106" s="5">
        <f>SUM(K106)</f>
        <v>0</v>
      </c>
      <c r="P106" s="7">
        <f>SUM(C106:K106)</f>
        <v>14</v>
      </c>
      <c r="Q106" s="5">
        <f t="shared" si="69"/>
        <v>7</v>
      </c>
      <c r="R106" s="5">
        <f t="shared" si="69"/>
        <v>3</v>
      </c>
      <c r="S106" s="5">
        <f t="shared" si="70"/>
        <v>3</v>
      </c>
      <c r="T106" s="5">
        <f t="shared" si="70"/>
        <v>1</v>
      </c>
      <c r="U106" s="5">
        <f t="shared" si="70"/>
        <v>0</v>
      </c>
      <c r="V106" s="5">
        <f>K106</f>
        <v>0</v>
      </c>
      <c r="W106" s="13">
        <f>SUM(E106:J106)</f>
        <v>4</v>
      </c>
    </row>
    <row r="107" spans="2:23" ht="12.75">
      <c r="B107" s="1">
        <v>3</v>
      </c>
      <c r="C107">
        <v>2</v>
      </c>
      <c r="D107">
        <v>1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 s="5">
        <f>SUM(C107:D107)</f>
        <v>3</v>
      </c>
      <c r="M107" s="5">
        <f>SUM(E107:G107)</f>
        <v>0</v>
      </c>
      <c r="N107" s="5">
        <f>SUM(H107:J107)</f>
        <v>1</v>
      </c>
      <c r="O107" s="5">
        <f>SUM(K107)</f>
        <v>0</v>
      </c>
      <c r="P107" s="7">
        <f>SUM(C107:K107)</f>
        <v>4</v>
      </c>
      <c r="Q107" s="5">
        <f t="shared" si="69"/>
        <v>2</v>
      </c>
      <c r="R107" s="5">
        <f t="shared" si="69"/>
        <v>1</v>
      </c>
      <c r="S107" s="5">
        <f t="shared" si="70"/>
        <v>1</v>
      </c>
      <c r="T107" s="5">
        <f t="shared" si="70"/>
        <v>0</v>
      </c>
      <c r="U107" s="5">
        <f t="shared" si="70"/>
        <v>0</v>
      </c>
      <c r="V107" s="5">
        <f>K107</f>
        <v>0</v>
      </c>
      <c r="W107" s="13">
        <f>SUM(E107:J107)</f>
        <v>1</v>
      </c>
    </row>
    <row r="108" spans="2:23" ht="12.75">
      <c r="B108" s="1" t="s">
        <v>24</v>
      </c>
      <c r="C108">
        <f aca="true" t="shared" si="71" ref="C108:K108">SUM(C105:C107)</f>
        <v>23</v>
      </c>
      <c r="D108">
        <f t="shared" si="71"/>
        <v>4</v>
      </c>
      <c r="E108">
        <f t="shared" si="71"/>
        <v>2</v>
      </c>
      <c r="F108">
        <f t="shared" si="71"/>
        <v>2</v>
      </c>
      <c r="G108">
        <f t="shared" si="71"/>
        <v>1</v>
      </c>
      <c r="H108">
        <f t="shared" si="71"/>
        <v>2</v>
      </c>
      <c r="I108">
        <f t="shared" si="71"/>
        <v>1</v>
      </c>
      <c r="J108">
        <f t="shared" si="71"/>
        <v>0</v>
      </c>
      <c r="K108">
        <f t="shared" si="71"/>
        <v>0</v>
      </c>
      <c r="L108" s="5">
        <f>SUM(L105:L107)</f>
        <v>27</v>
      </c>
      <c r="M108" s="5">
        <f>SUM(M105:M107)</f>
        <v>5</v>
      </c>
      <c r="N108" s="5">
        <f>SUM(N105:N107)</f>
        <v>3</v>
      </c>
      <c r="O108" s="5">
        <f>SUM(O105:O107)</f>
        <v>0</v>
      </c>
      <c r="P108" s="7">
        <f>SUM(P105:P107)</f>
        <v>35</v>
      </c>
      <c r="Q108" s="5">
        <f t="shared" si="69"/>
        <v>23</v>
      </c>
      <c r="R108" s="5">
        <f t="shared" si="69"/>
        <v>4</v>
      </c>
      <c r="S108" s="5">
        <f t="shared" si="70"/>
        <v>4</v>
      </c>
      <c r="T108" s="5">
        <f t="shared" si="70"/>
        <v>3</v>
      </c>
      <c r="U108" s="5">
        <f t="shared" si="70"/>
        <v>1</v>
      </c>
      <c r="V108" s="5">
        <f>K108</f>
        <v>0</v>
      </c>
      <c r="W108" s="13">
        <f>SUM(E108:J108)</f>
        <v>8</v>
      </c>
    </row>
    <row r="109" ht="12.75">
      <c r="A109" s="3" t="s">
        <v>23</v>
      </c>
    </row>
    <row r="110" spans="2:23" ht="12.75">
      <c r="B110" s="1">
        <v>1</v>
      </c>
      <c r="C110">
        <v>15</v>
      </c>
      <c r="D110">
        <v>4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0</v>
      </c>
      <c r="L110" s="5">
        <f>SUM(C110:D110)</f>
        <v>19</v>
      </c>
      <c r="M110" s="5">
        <f>SUM(E110:G110)</f>
        <v>2</v>
      </c>
      <c r="N110" s="5">
        <f>SUM(H110:J110)</f>
        <v>0</v>
      </c>
      <c r="O110" s="5">
        <f>SUM(K110)</f>
        <v>0</v>
      </c>
      <c r="P110" s="7">
        <f>SUM(C110:K110)</f>
        <v>21</v>
      </c>
      <c r="Q110" s="5">
        <f aca="true" t="shared" si="72" ref="Q110:R113">C110</f>
        <v>15</v>
      </c>
      <c r="R110" s="5">
        <f t="shared" si="72"/>
        <v>4</v>
      </c>
      <c r="S110" s="5">
        <f aca="true" t="shared" si="73" ref="S110:U113">SUM(E110,H110)</f>
        <v>0</v>
      </c>
      <c r="T110" s="5">
        <f t="shared" si="73"/>
        <v>2</v>
      </c>
      <c r="U110" s="5">
        <f t="shared" si="73"/>
        <v>0</v>
      </c>
      <c r="V110" s="5">
        <f>K110</f>
        <v>0</v>
      </c>
      <c r="W110" s="13">
        <f aca="true" t="shared" si="74" ref="W110:W118">SUM(E110:J110)</f>
        <v>2</v>
      </c>
    </row>
    <row r="111" spans="2:23" ht="12.75">
      <c r="B111" s="1">
        <v>2</v>
      </c>
      <c r="C111">
        <v>5</v>
      </c>
      <c r="D111">
        <v>5</v>
      </c>
      <c r="E111">
        <v>3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s="5">
        <f>SUM(C111:D111)</f>
        <v>10</v>
      </c>
      <c r="M111" s="5">
        <f>SUM(E111:G111)</f>
        <v>3</v>
      </c>
      <c r="N111" s="5">
        <f>SUM(H111:J111)</f>
        <v>0</v>
      </c>
      <c r="O111" s="5">
        <f>SUM(K111)</f>
        <v>0</v>
      </c>
      <c r="P111" s="7">
        <f>SUM(C111:K111)</f>
        <v>13</v>
      </c>
      <c r="Q111" s="5">
        <f t="shared" si="72"/>
        <v>5</v>
      </c>
      <c r="R111" s="5">
        <f t="shared" si="72"/>
        <v>5</v>
      </c>
      <c r="S111" s="5">
        <f t="shared" si="73"/>
        <v>3</v>
      </c>
      <c r="T111" s="5">
        <f t="shared" si="73"/>
        <v>0</v>
      </c>
      <c r="U111" s="5">
        <f t="shared" si="73"/>
        <v>0</v>
      </c>
      <c r="V111" s="5">
        <f>K111</f>
        <v>0</v>
      </c>
      <c r="W111" s="13">
        <f t="shared" si="74"/>
        <v>3</v>
      </c>
    </row>
    <row r="112" spans="2:23" ht="12.75">
      <c r="B112" s="1">
        <v>3</v>
      </c>
      <c r="C112">
        <v>1</v>
      </c>
      <c r="D112">
        <v>4</v>
      </c>
      <c r="E112">
        <v>0</v>
      </c>
      <c r="F112">
        <v>0</v>
      </c>
      <c r="G112">
        <v>0</v>
      </c>
      <c r="H112">
        <v>6</v>
      </c>
      <c r="I112">
        <v>0</v>
      </c>
      <c r="J112">
        <v>0</v>
      </c>
      <c r="K112">
        <v>0</v>
      </c>
      <c r="L112" s="5">
        <f>SUM(C112:D112)</f>
        <v>5</v>
      </c>
      <c r="M112" s="5">
        <f>SUM(E112:G112)</f>
        <v>0</v>
      </c>
      <c r="N112" s="5">
        <f>SUM(H112:J112)</f>
        <v>6</v>
      </c>
      <c r="O112" s="5">
        <f>SUM(K112)</f>
        <v>0</v>
      </c>
      <c r="P112" s="7">
        <f>SUM(C112:K112)</f>
        <v>11</v>
      </c>
      <c r="Q112" s="5">
        <f t="shared" si="72"/>
        <v>1</v>
      </c>
      <c r="R112" s="5">
        <f t="shared" si="72"/>
        <v>4</v>
      </c>
      <c r="S112" s="5">
        <f t="shared" si="73"/>
        <v>6</v>
      </c>
      <c r="T112" s="5">
        <f t="shared" si="73"/>
        <v>0</v>
      </c>
      <c r="U112" s="5">
        <f t="shared" si="73"/>
        <v>0</v>
      </c>
      <c r="V112" s="5">
        <f>K112</f>
        <v>0</v>
      </c>
      <c r="W112" s="13">
        <f t="shared" si="74"/>
        <v>6</v>
      </c>
    </row>
    <row r="113" spans="2:23" ht="12.75">
      <c r="B113" s="1" t="s">
        <v>24</v>
      </c>
      <c r="C113">
        <f aca="true" t="shared" si="75" ref="C113:K113">SUM(C110:C112)</f>
        <v>21</v>
      </c>
      <c r="D113">
        <f t="shared" si="75"/>
        <v>13</v>
      </c>
      <c r="E113">
        <f t="shared" si="75"/>
        <v>3</v>
      </c>
      <c r="F113">
        <f t="shared" si="75"/>
        <v>2</v>
      </c>
      <c r="G113">
        <f t="shared" si="75"/>
        <v>0</v>
      </c>
      <c r="H113">
        <f t="shared" si="75"/>
        <v>6</v>
      </c>
      <c r="I113">
        <f t="shared" si="75"/>
        <v>0</v>
      </c>
      <c r="J113">
        <f t="shared" si="75"/>
        <v>0</v>
      </c>
      <c r="K113">
        <f t="shared" si="75"/>
        <v>0</v>
      </c>
      <c r="L113" s="5">
        <f>SUM(L110:L112)</f>
        <v>34</v>
      </c>
      <c r="M113" s="5">
        <f>SUM(M110:M112)</f>
        <v>5</v>
      </c>
      <c r="N113" s="5">
        <f>SUM(N110:N112)</f>
        <v>6</v>
      </c>
      <c r="O113" s="5">
        <f>SUM(O110:O112)</f>
        <v>0</v>
      </c>
      <c r="P113" s="7">
        <f>SUM(P110:P112)</f>
        <v>45</v>
      </c>
      <c r="Q113" s="5">
        <f t="shared" si="72"/>
        <v>21</v>
      </c>
      <c r="R113" s="5">
        <f t="shared" si="72"/>
        <v>13</v>
      </c>
      <c r="S113" s="5">
        <f t="shared" si="73"/>
        <v>9</v>
      </c>
      <c r="T113" s="5">
        <f t="shared" si="73"/>
        <v>2</v>
      </c>
      <c r="U113" s="5">
        <f t="shared" si="73"/>
        <v>0</v>
      </c>
      <c r="V113" s="5">
        <f>K113</f>
        <v>0</v>
      </c>
      <c r="W113" s="13">
        <f t="shared" si="74"/>
        <v>11</v>
      </c>
    </row>
    <row r="114" ht="12.75">
      <c r="A114" s="3" t="s">
        <v>13</v>
      </c>
    </row>
    <row r="115" spans="2:23" ht="12.75">
      <c r="B115" s="1">
        <v>1</v>
      </c>
      <c r="C115">
        <f aca="true" t="shared" si="76" ref="C115:K115">SUM(C100+C105+C110)</f>
        <v>33</v>
      </c>
      <c r="D115">
        <f t="shared" si="76"/>
        <v>4</v>
      </c>
      <c r="E115">
        <f t="shared" si="76"/>
        <v>0</v>
      </c>
      <c r="F115">
        <f t="shared" si="76"/>
        <v>5</v>
      </c>
      <c r="G115">
        <f t="shared" si="76"/>
        <v>1</v>
      </c>
      <c r="H115">
        <f t="shared" si="76"/>
        <v>0</v>
      </c>
      <c r="I115">
        <f t="shared" si="76"/>
        <v>1</v>
      </c>
      <c r="J115">
        <f t="shared" si="76"/>
        <v>0</v>
      </c>
      <c r="K115">
        <f t="shared" si="76"/>
        <v>1</v>
      </c>
      <c r="L115" s="5">
        <f>SUM(C115:D115)</f>
        <v>37</v>
      </c>
      <c r="M115" s="5">
        <f>SUM(E115:G115)</f>
        <v>6</v>
      </c>
      <c r="N115" s="5">
        <f>SUM(H115:J115)</f>
        <v>1</v>
      </c>
      <c r="O115" s="5">
        <f>SUM(K115)</f>
        <v>1</v>
      </c>
      <c r="P115" s="7">
        <f>SUM(P100+P105+P110)</f>
        <v>45</v>
      </c>
      <c r="Q115" s="5">
        <f aca="true" t="shared" si="77" ref="Q115:R118">C115</f>
        <v>33</v>
      </c>
      <c r="R115" s="5">
        <f t="shared" si="77"/>
        <v>4</v>
      </c>
      <c r="S115" s="5">
        <f aca="true" t="shared" si="78" ref="S115:U118">SUM(E115,H115)</f>
        <v>0</v>
      </c>
      <c r="T115" s="5">
        <f t="shared" si="78"/>
        <v>6</v>
      </c>
      <c r="U115" s="5">
        <f t="shared" si="78"/>
        <v>1</v>
      </c>
      <c r="V115" s="5">
        <f>K115</f>
        <v>1</v>
      </c>
      <c r="W115" s="13">
        <f t="shared" si="74"/>
        <v>7</v>
      </c>
    </row>
    <row r="116" spans="2:23" ht="12.75">
      <c r="B116" s="1">
        <v>2</v>
      </c>
      <c r="C116">
        <f aca="true" t="shared" si="79" ref="C116:K116">SUM(C101+C106+C111)</f>
        <v>13</v>
      </c>
      <c r="D116">
        <f t="shared" si="79"/>
        <v>8</v>
      </c>
      <c r="E116">
        <f t="shared" si="79"/>
        <v>6</v>
      </c>
      <c r="F116">
        <f t="shared" si="79"/>
        <v>1</v>
      </c>
      <c r="G116">
        <f t="shared" si="79"/>
        <v>0</v>
      </c>
      <c r="H116">
        <f t="shared" si="79"/>
        <v>1</v>
      </c>
      <c r="I116">
        <f t="shared" si="79"/>
        <v>0</v>
      </c>
      <c r="J116">
        <f t="shared" si="79"/>
        <v>0</v>
      </c>
      <c r="K116">
        <f t="shared" si="79"/>
        <v>0</v>
      </c>
      <c r="L116" s="5">
        <f>SUM(C116:D116)</f>
        <v>21</v>
      </c>
      <c r="M116" s="5">
        <f>SUM(E116:G116)</f>
        <v>7</v>
      </c>
      <c r="N116" s="5">
        <f>SUM(H116:J116)</f>
        <v>1</v>
      </c>
      <c r="O116" s="5">
        <f>SUM(K116)</f>
        <v>0</v>
      </c>
      <c r="P116" s="7">
        <f>SUM(P101+P106+P111)</f>
        <v>29</v>
      </c>
      <c r="Q116" s="5">
        <f t="shared" si="77"/>
        <v>13</v>
      </c>
      <c r="R116" s="5">
        <f t="shared" si="77"/>
        <v>8</v>
      </c>
      <c r="S116" s="5">
        <f t="shared" si="78"/>
        <v>7</v>
      </c>
      <c r="T116" s="5">
        <f t="shared" si="78"/>
        <v>1</v>
      </c>
      <c r="U116" s="5">
        <f t="shared" si="78"/>
        <v>0</v>
      </c>
      <c r="V116" s="5">
        <f>K116</f>
        <v>0</v>
      </c>
      <c r="W116" s="13">
        <f t="shared" si="74"/>
        <v>8</v>
      </c>
    </row>
    <row r="117" spans="2:23" ht="12.75">
      <c r="B117" s="1">
        <v>3</v>
      </c>
      <c r="C117">
        <f aca="true" t="shared" si="80" ref="C117:K117">SUM(C102+C107+C112)</f>
        <v>5</v>
      </c>
      <c r="D117">
        <f t="shared" si="80"/>
        <v>5</v>
      </c>
      <c r="E117">
        <f t="shared" si="80"/>
        <v>0</v>
      </c>
      <c r="F117">
        <f t="shared" si="80"/>
        <v>0</v>
      </c>
      <c r="G117">
        <f t="shared" si="80"/>
        <v>0</v>
      </c>
      <c r="H117">
        <f t="shared" si="80"/>
        <v>7</v>
      </c>
      <c r="I117">
        <f t="shared" si="80"/>
        <v>0</v>
      </c>
      <c r="J117">
        <f t="shared" si="80"/>
        <v>0</v>
      </c>
      <c r="K117">
        <f t="shared" si="80"/>
        <v>0</v>
      </c>
      <c r="L117" s="5">
        <f>SUM(C117:D117)</f>
        <v>10</v>
      </c>
      <c r="M117" s="5">
        <f>SUM(E117:G117)</f>
        <v>0</v>
      </c>
      <c r="N117" s="5">
        <f>SUM(H117:J117)</f>
        <v>7</v>
      </c>
      <c r="O117" s="5">
        <f>SUM(K117)</f>
        <v>0</v>
      </c>
      <c r="P117" s="7">
        <f>SUM(P102+P107+P112)</f>
        <v>17</v>
      </c>
      <c r="Q117" s="5">
        <f t="shared" si="77"/>
        <v>5</v>
      </c>
      <c r="R117" s="5">
        <f t="shared" si="77"/>
        <v>5</v>
      </c>
      <c r="S117" s="5">
        <f t="shared" si="78"/>
        <v>7</v>
      </c>
      <c r="T117" s="5">
        <f t="shared" si="78"/>
        <v>0</v>
      </c>
      <c r="U117" s="5">
        <f t="shared" si="78"/>
        <v>0</v>
      </c>
      <c r="V117" s="5">
        <f>K117</f>
        <v>0</v>
      </c>
      <c r="W117" s="13">
        <f t="shared" si="74"/>
        <v>7</v>
      </c>
    </row>
    <row r="118" spans="2:23" ht="12.75">
      <c r="B118" s="1" t="s">
        <v>24</v>
      </c>
      <c r="C118">
        <f aca="true" t="shared" si="81" ref="C118:K118">SUM(C115:C117)</f>
        <v>51</v>
      </c>
      <c r="D118">
        <f t="shared" si="81"/>
        <v>17</v>
      </c>
      <c r="E118">
        <f t="shared" si="81"/>
        <v>6</v>
      </c>
      <c r="F118">
        <f t="shared" si="81"/>
        <v>6</v>
      </c>
      <c r="G118">
        <f t="shared" si="81"/>
        <v>1</v>
      </c>
      <c r="H118">
        <f t="shared" si="81"/>
        <v>8</v>
      </c>
      <c r="I118">
        <f t="shared" si="81"/>
        <v>1</v>
      </c>
      <c r="J118">
        <f t="shared" si="81"/>
        <v>0</v>
      </c>
      <c r="K118">
        <f t="shared" si="81"/>
        <v>1</v>
      </c>
      <c r="L118" s="5">
        <f>SUM(L115:L117)</f>
        <v>68</v>
      </c>
      <c r="M118" s="5">
        <f>SUM(M115:M117)</f>
        <v>13</v>
      </c>
      <c r="N118" s="5">
        <f>SUM(N115:N117)</f>
        <v>9</v>
      </c>
      <c r="O118" s="5">
        <f>SUM(O115:O117)</f>
        <v>1</v>
      </c>
      <c r="P118" s="7">
        <f>SUM(P115:P117)</f>
        <v>91</v>
      </c>
      <c r="Q118" s="5">
        <f t="shared" si="77"/>
        <v>51</v>
      </c>
      <c r="R118" s="5">
        <f t="shared" si="77"/>
        <v>17</v>
      </c>
      <c r="S118" s="5">
        <f t="shared" si="78"/>
        <v>14</v>
      </c>
      <c r="T118" s="5">
        <f t="shared" si="78"/>
        <v>7</v>
      </c>
      <c r="U118" s="5">
        <f t="shared" si="78"/>
        <v>1</v>
      </c>
      <c r="V118" s="5">
        <f>K118</f>
        <v>1</v>
      </c>
      <c r="W118" s="13">
        <f t="shared" si="74"/>
        <v>22</v>
      </c>
    </row>
    <row r="120" ht="12.75">
      <c r="A120" s="2" t="s">
        <v>17</v>
      </c>
    </row>
    <row r="121" ht="12.75">
      <c r="A121" s="3" t="s">
        <v>14</v>
      </c>
    </row>
    <row r="122" spans="2:23" ht="12.75">
      <c r="B122" s="1">
        <v>1</v>
      </c>
      <c r="C122">
        <v>3</v>
      </c>
      <c r="D122">
        <v>1</v>
      </c>
      <c r="E122">
        <v>2</v>
      </c>
      <c r="F122">
        <v>3</v>
      </c>
      <c r="G122">
        <v>2</v>
      </c>
      <c r="H122">
        <v>0</v>
      </c>
      <c r="I122">
        <v>0</v>
      </c>
      <c r="J122">
        <v>0</v>
      </c>
      <c r="K122">
        <v>0</v>
      </c>
      <c r="L122" s="5">
        <f>SUM(C122:D122)</f>
        <v>4</v>
      </c>
      <c r="M122" s="5">
        <f>SUM(E122:G122)</f>
        <v>7</v>
      </c>
      <c r="N122" s="5">
        <f>SUM(H122:J122)</f>
        <v>0</v>
      </c>
      <c r="O122" s="5">
        <f>SUM(K122)</f>
        <v>0</v>
      </c>
      <c r="P122" s="7">
        <f>SUM(C122:K122)</f>
        <v>11</v>
      </c>
      <c r="Q122" s="5">
        <f aca="true" t="shared" si="82" ref="Q122:R125">C122</f>
        <v>3</v>
      </c>
      <c r="R122" s="5">
        <f t="shared" si="82"/>
        <v>1</v>
      </c>
      <c r="S122" s="5">
        <f aca="true" t="shared" si="83" ref="S122:U125">SUM(E122,H122)</f>
        <v>2</v>
      </c>
      <c r="T122" s="5">
        <f t="shared" si="83"/>
        <v>3</v>
      </c>
      <c r="U122" s="5">
        <f t="shared" si="83"/>
        <v>2</v>
      </c>
      <c r="V122" s="5">
        <f>K122</f>
        <v>0</v>
      </c>
      <c r="W122" s="13">
        <f>SUM(E122:J122)</f>
        <v>7</v>
      </c>
    </row>
    <row r="123" spans="2:23" ht="12.75">
      <c r="B123" s="1">
        <v>2</v>
      </c>
      <c r="C123">
        <v>2</v>
      </c>
      <c r="D123">
        <v>1</v>
      </c>
      <c r="E123">
        <v>2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 s="5">
        <f>SUM(C123:D123)</f>
        <v>3</v>
      </c>
      <c r="M123" s="5">
        <f>SUM(E123:G123)</f>
        <v>2</v>
      </c>
      <c r="N123" s="5">
        <f>SUM(H123:J123)</f>
        <v>2</v>
      </c>
      <c r="O123" s="5">
        <f>SUM(K123)</f>
        <v>0</v>
      </c>
      <c r="P123" s="7">
        <f>SUM(C123:K123)</f>
        <v>7</v>
      </c>
      <c r="Q123" s="5">
        <f t="shared" si="82"/>
        <v>2</v>
      </c>
      <c r="R123" s="5">
        <f t="shared" si="82"/>
        <v>1</v>
      </c>
      <c r="S123" s="5">
        <f t="shared" si="83"/>
        <v>3</v>
      </c>
      <c r="T123" s="5">
        <f t="shared" si="83"/>
        <v>1</v>
      </c>
      <c r="U123" s="5">
        <f t="shared" si="83"/>
        <v>0</v>
      </c>
      <c r="V123" s="5">
        <f>K123</f>
        <v>0</v>
      </c>
      <c r="W123" s="13">
        <f>SUM(E123:J123)</f>
        <v>4</v>
      </c>
    </row>
    <row r="124" spans="2:23" ht="12.75">
      <c r="B124" s="1">
        <v>3</v>
      </c>
      <c r="C124">
        <v>1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 s="5">
        <f>SUM(C124:D124)</f>
        <v>1</v>
      </c>
      <c r="M124" s="5">
        <f>SUM(E124:G124)</f>
        <v>1</v>
      </c>
      <c r="N124" s="5">
        <f>SUM(H124:J124)</f>
        <v>0</v>
      </c>
      <c r="O124" s="5">
        <f>SUM(K124)</f>
        <v>0</v>
      </c>
      <c r="P124" s="7">
        <f>SUM(C124:K124)</f>
        <v>2</v>
      </c>
      <c r="Q124" s="5">
        <f t="shared" si="82"/>
        <v>1</v>
      </c>
      <c r="R124" s="5">
        <f t="shared" si="82"/>
        <v>0</v>
      </c>
      <c r="S124" s="5">
        <f t="shared" si="83"/>
        <v>0</v>
      </c>
      <c r="T124" s="5">
        <f t="shared" si="83"/>
        <v>1</v>
      </c>
      <c r="U124" s="5">
        <f t="shared" si="83"/>
        <v>0</v>
      </c>
      <c r="V124" s="5">
        <f>K124</f>
        <v>0</v>
      </c>
      <c r="W124" s="13">
        <f>SUM(E124:J124)</f>
        <v>1</v>
      </c>
    </row>
    <row r="125" spans="2:23" ht="12.75">
      <c r="B125" s="1" t="s">
        <v>24</v>
      </c>
      <c r="C125">
        <f>SUM(C122:C124)</f>
        <v>6</v>
      </c>
      <c r="D125">
        <f aca="true" t="shared" si="84" ref="D125:P125">SUM(D122:D124)</f>
        <v>2</v>
      </c>
      <c r="E125">
        <f t="shared" si="84"/>
        <v>4</v>
      </c>
      <c r="F125">
        <f t="shared" si="84"/>
        <v>4</v>
      </c>
      <c r="G125">
        <f t="shared" si="84"/>
        <v>2</v>
      </c>
      <c r="H125">
        <f t="shared" si="84"/>
        <v>1</v>
      </c>
      <c r="I125">
        <f t="shared" si="84"/>
        <v>1</v>
      </c>
      <c r="J125">
        <f t="shared" si="84"/>
        <v>0</v>
      </c>
      <c r="K125">
        <f t="shared" si="84"/>
        <v>0</v>
      </c>
      <c r="L125" s="5">
        <f>SUM(L122:L124)</f>
        <v>8</v>
      </c>
      <c r="M125" s="5">
        <f>SUM(M122:M124)</f>
        <v>10</v>
      </c>
      <c r="N125" s="5">
        <f>SUM(N122:N124)</f>
        <v>2</v>
      </c>
      <c r="O125" s="5">
        <f>SUM(O122:O124)</f>
        <v>0</v>
      </c>
      <c r="P125" s="7">
        <f t="shared" si="84"/>
        <v>20</v>
      </c>
      <c r="Q125" s="5">
        <f t="shared" si="82"/>
        <v>6</v>
      </c>
      <c r="R125" s="5">
        <f t="shared" si="82"/>
        <v>2</v>
      </c>
      <c r="S125" s="5">
        <f t="shared" si="83"/>
        <v>5</v>
      </c>
      <c r="T125" s="5">
        <f t="shared" si="83"/>
        <v>5</v>
      </c>
      <c r="U125" s="5">
        <f t="shared" si="83"/>
        <v>2</v>
      </c>
      <c r="V125" s="5">
        <f>K125</f>
        <v>0</v>
      </c>
      <c r="W125" s="13">
        <f>SUM(E125:J125)</f>
        <v>12</v>
      </c>
    </row>
    <row r="126" ht="12.75">
      <c r="A126" s="3" t="s">
        <v>12</v>
      </c>
    </row>
    <row r="127" spans="2:23" ht="12.75">
      <c r="B127" s="1">
        <v>1</v>
      </c>
      <c r="C127">
        <v>11</v>
      </c>
      <c r="D127">
        <v>3</v>
      </c>
      <c r="E127">
        <v>1</v>
      </c>
      <c r="F127">
        <v>4</v>
      </c>
      <c r="G127">
        <v>1</v>
      </c>
      <c r="H127">
        <v>2</v>
      </c>
      <c r="I127">
        <v>3</v>
      </c>
      <c r="J127">
        <v>0</v>
      </c>
      <c r="K127">
        <v>0</v>
      </c>
      <c r="L127" s="5">
        <f>SUM(C127:D127)</f>
        <v>14</v>
      </c>
      <c r="M127" s="5">
        <f>SUM(E127:G127)</f>
        <v>6</v>
      </c>
      <c r="N127" s="5">
        <f>SUM(H127:J127)</f>
        <v>5</v>
      </c>
      <c r="O127" s="5">
        <f>SUM(K127)</f>
        <v>0</v>
      </c>
      <c r="P127" s="7">
        <f>SUM(C127:K127)</f>
        <v>25</v>
      </c>
      <c r="Q127" s="5">
        <f aca="true" t="shared" si="85" ref="Q127:R130">C127</f>
        <v>11</v>
      </c>
      <c r="R127" s="5">
        <f t="shared" si="85"/>
        <v>3</v>
      </c>
      <c r="S127" s="5">
        <f aca="true" t="shared" si="86" ref="S127:U130">SUM(E127,H127)</f>
        <v>3</v>
      </c>
      <c r="T127" s="5">
        <f t="shared" si="86"/>
        <v>7</v>
      </c>
      <c r="U127" s="5">
        <f t="shared" si="86"/>
        <v>1</v>
      </c>
      <c r="V127" s="5">
        <f>K127</f>
        <v>0</v>
      </c>
      <c r="W127" s="13">
        <f>SUM(E127:J127)</f>
        <v>11</v>
      </c>
    </row>
    <row r="128" spans="2:23" ht="12.75">
      <c r="B128" s="1">
        <v>2</v>
      </c>
      <c r="C128">
        <v>1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2</v>
      </c>
      <c r="L128" s="5">
        <f>SUM(C128:D128)</f>
        <v>1</v>
      </c>
      <c r="M128" s="5">
        <f>SUM(E128:G128)</f>
        <v>1</v>
      </c>
      <c r="N128" s="5">
        <f>SUM(H128:J128)</f>
        <v>0</v>
      </c>
      <c r="O128" s="5">
        <f>SUM(K128)</f>
        <v>2</v>
      </c>
      <c r="P128" s="7">
        <f>SUM(C128:K128)</f>
        <v>4</v>
      </c>
      <c r="Q128" s="5">
        <f t="shared" si="85"/>
        <v>1</v>
      </c>
      <c r="R128" s="5">
        <f t="shared" si="85"/>
        <v>0</v>
      </c>
      <c r="S128" s="5">
        <f t="shared" si="86"/>
        <v>1</v>
      </c>
      <c r="T128" s="5">
        <f t="shared" si="86"/>
        <v>0</v>
      </c>
      <c r="U128" s="5">
        <f t="shared" si="86"/>
        <v>0</v>
      </c>
      <c r="V128" s="5">
        <f>K128</f>
        <v>2</v>
      </c>
      <c r="W128" s="13">
        <f>SUM(E128:J128)</f>
        <v>1</v>
      </c>
    </row>
    <row r="129" spans="2:23" ht="12.75">
      <c r="B129" s="1">
        <v>3</v>
      </c>
      <c r="C129">
        <v>0</v>
      </c>
      <c r="D129">
        <v>2</v>
      </c>
      <c r="E129">
        <v>1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3</v>
      </c>
      <c r="L129" s="5">
        <f>SUM(C129:D129)</f>
        <v>2</v>
      </c>
      <c r="M129" s="5">
        <f>SUM(E129:G129)</f>
        <v>2</v>
      </c>
      <c r="N129" s="5">
        <f>SUM(H129:J129)</f>
        <v>0</v>
      </c>
      <c r="O129" s="5">
        <f>SUM(K129)</f>
        <v>3</v>
      </c>
      <c r="P129" s="7">
        <f>SUM(C129:K129)</f>
        <v>7</v>
      </c>
      <c r="Q129" s="5">
        <f t="shared" si="85"/>
        <v>0</v>
      </c>
      <c r="R129" s="5">
        <f t="shared" si="85"/>
        <v>2</v>
      </c>
      <c r="S129" s="5">
        <f t="shared" si="86"/>
        <v>1</v>
      </c>
      <c r="T129" s="5">
        <f t="shared" si="86"/>
        <v>0</v>
      </c>
      <c r="U129" s="5">
        <f t="shared" si="86"/>
        <v>1</v>
      </c>
      <c r="V129" s="5">
        <f>K129</f>
        <v>3</v>
      </c>
      <c r="W129" s="13">
        <f>SUM(E129:J129)</f>
        <v>2</v>
      </c>
    </row>
    <row r="130" spans="2:23" ht="12.75">
      <c r="B130" s="1" t="s">
        <v>24</v>
      </c>
      <c r="C130">
        <f>SUM(C127:C129)</f>
        <v>12</v>
      </c>
      <c r="D130">
        <f aca="true" t="shared" si="87" ref="D130:P130">SUM(D127:D129)</f>
        <v>5</v>
      </c>
      <c r="E130">
        <f t="shared" si="87"/>
        <v>3</v>
      </c>
      <c r="F130">
        <f t="shared" si="87"/>
        <v>4</v>
      </c>
      <c r="G130">
        <f t="shared" si="87"/>
        <v>2</v>
      </c>
      <c r="H130">
        <f t="shared" si="87"/>
        <v>2</v>
      </c>
      <c r="I130">
        <f t="shared" si="87"/>
        <v>3</v>
      </c>
      <c r="J130">
        <f t="shared" si="87"/>
        <v>0</v>
      </c>
      <c r="K130">
        <f t="shared" si="87"/>
        <v>5</v>
      </c>
      <c r="L130" s="5">
        <f>SUM(L127:L129)</f>
        <v>17</v>
      </c>
      <c r="M130" s="5">
        <f>SUM(M127:M129)</f>
        <v>9</v>
      </c>
      <c r="N130" s="5">
        <f>SUM(N127:N129)</f>
        <v>5</v>
      </c>
      <c r="O130" s="5">
        <f>SUM(O127:O129)</f>
        <v>5</v>
      </c>
      <c r="P130" s="7">
        <f t="shared" si="87"/>
        <v>36</v>
      </c>
      <c r="Q130" s="5">
        <f t="shared" si="85"/>
        <v>12</v>
      </c>
      <c r="R130" s="5">
        <f t="shared" si="85"/>
        <v>5</v>
      </c>
      <c r="S130" s="5">
        <f t="shared" si="86"/>
        <v>5</v>
      </c>
      <c r="T130" s="5">
        <f t="shared" si="86"/>
        <v>7</v>
      </c>
      <c r="U130" s="5">
        <f t="shared" si="86"/>
        <v>2</v>
      </c>
      <c r="V130" s="5">
        <f>K130</f>
        <v>5</v>
      </c>
      <c r="W130" s="13">
        <f>SUM(E130:J130)</f>
        <v>14</v>
      </c>
    </row>
    <row r="131" ht="12.75">
      <c r="A131" s="3" t="s">
        <v>13</v>
      </c>
    </row>
    <row r="132" spans="2:23" ht="12.75">
      <c r="B132" s="1">
        <v>1</v>
      </c>
      <c r="C132">
        <f>SUM(C122+C127)</f>
        <v>14</v>
      </c>
      <c r="D132">
        <f aca="true" t="shared" si="88" ref="D132:P132">SUM(D122+D127)</f>
        <v>4</v>
      </c>
      <c r="E132">
        <f t="shared" si="88"/>
        <v>3</v>
      </c>
      <c r="F132">
        <f t="shared" si="88"/>
        <v>7</v>
      </c>
      <c r="G132">
        <f t="shared" si="88"/>
        <v>3</v>
      </c>
      <c r="H132">
        <f t="shared" si="88"/>
        <v>2</v>
      </c>
      <c r="I132">
        <f t="shared" si="88"/>
        <v>3</v>
      </c>
      <c r="J132">
        <f t="shared" si="88"/>
        <v>0</v>
      </c>
      <c r="K132">
        <f t="shared" si="88"/>
        <v>0</v>
      </c>
      <c r="L132" s="5">
        <f>SUM(C132:D132)</f>
        <v>18</v>
      </c>
      <c r="M132" s="5">
        <f>SUM(E132:G132)</f>
        <v>13</v>
      </c>
      <c r="N132" s="5">
        <f>SUM(H132:J132)</f>
        <v>5</v>
      </c>
      <c r="O132" s="5">
        <f>SUM(K132)</f>
        <v>0</v>
      </c>
      <c r="P132" s="7">
        <f t="shared" si="88"/>
        <v>36</v>
      </c>
      <c r="Q132" s="5">
        <f aca="true" t="shared" si="89" ref="Q132:R135">C132</f>
        <v>14</v>
      </c>
      <c r="R132" s="5">
        <f t="shared" si="89"/>
        <v>4</v>
      </c>
      <c r="S132" s="5">
        <f aca="true" t="shared" si="90" ref="S132:U135">SUM(E132,H132)</f>
        <v>5</v>
      </c>
      <c r="T132" s="5">
        <f t="shared" si="90"/>
        <v>10</v>
      </c>
      <c r="U132" s="5">
        <f t="shared" si="90"/>
        <v>3</v>
      </c>
      <c r="V132" s="5">
        <f>K132</f>
        <v>0</v>
      </c>
      <c r="W132" s="13">
        <f>SUM(E132:J132)</f>
        <v>18</v>
      </c>
    </row>
    <row r="133" spans="2:23" ht="12.75">
      <c r="B133" s="1">
        <v>2</v>
      </c>
      <c r="C133">
        <f>SUM(C123+C128)</f>
        <v>3</v>
      </c>
      <c r="D133">
        <f aca="true" t="shared" si="91" ref="D133:P133">SUM(D123+D128)</f>
        <v>1</v>
      </c>
      <c r="E133">
        <f t="shared" si="91"/>
        <v>3</v>
      </c>
      <c r="F133">
        <f t="shared" si="91"/>
        <v>0</v>
      </c>
      <c r="G133">
        <f t="shared" si="91"/>
        <v>0</v>
      </c>
      <c r="H133">
        <f t="shared" si="91"/>
        <v>1</v>
      </c>
      <c r="I133">
        <f t="shared" si="91"/>
        <v>1</v>
      </c>
      <c r="J133">
        <f t="shared" si="91"/>
        <v>0</v>
      </c>
      <c r="K133">
        <f t="shared" si="91"/>
        <v>2</v>
      </c>
      <c r="L133" s="5">
        <f>SUM(C133:D133)</f>
        <v>4</v>
      </c>
      <c r="M133" s="5">
        <f>SUM(E133:G133)</f>
        <v>3</v>
      </c>
      <c r="N133" s="5">
        <f>SUM(H133:J133)</f>
        <v>2</v>
      </c>
      <c r="O133" s="5">
        <f>SUM(K133)</f>
        <v>2</v>
      </c>
      <c r="P133" s="7">
        <f t="shared" si="91"/>
        <v>11</v>
      </c>
      <c r="Q133" s="5">
        <f t="shared" si="89"/>
        <v>3</v>
      </c>
      <c r="R133" s="5">
        <f t="shared" si="89"/>
        <v>1</v>
      </c>
      <c r="S133" s="5">
        <f t="shared" si="90"/>
        <v>4</v>
      </c>
      <c r="T133" s="5">
        <f t="shared" si="90"/>
        <v>1</v>
      </c>
      <c r="U133" s="5">
        <f t="shared" si="90"/>
        <v>0</v>
      </c>
      <c r="V133" s="5">
        <f>K133</f>
        <v>2</v>
      </c>
      <c r="W133" s="13">
        <f>SUM(E133:J133)</f>
        <v>5</v>
      </c>
    </row>
    <row r="134" spans="2:23" ht="12.75">
      <c r="B134" s="1">
        <v>3</v>
      </c>
      <c r="C134">
        <f>SUM(C124,C129)</f>
        <v>1</v>
      </c>
      <c r="D134">
        <f aca="true" t="shared" si="92" ref="D134:P134">SUM(D124,D129)</f>
        <v>2</v>
      </c>
      <c r="E134">
        <f t="shared" si="92"/>
        <v>1</v>
      </c>
      <c r="F134">
        <f t="shared" si="92"/>
        <v>1</v>
      </c>
      <c r="G134">
        <f t="shared" si="92"/>
        <v>1</v>
      </c>
      <c r="H134">
        <f t="shared" si="92"/>
        <v>0</v>
      </c>
      <c r="I134">
        <f t="shared" si="92"/>
        <v>0</v>
      </c>
      <c r="J134">
        <f t="shared" si="92"/>
        <v>0</v>
      </c>
      <c r="K134">
        <f t="shared" si="92"/>
        <v>3</v>
      </c>
      <c r="L134" s="5">
        <f>SUM(C134:D134)</f>
        <v>3</v>
      </c>
      <c r="M134" s="5">
        <f>SUM(E134:G134)</f>
        <v>3</v>
      </c>
      <c r="N134" s="5">
        <f>SUM(H134:J134)</f>
        <v>0</v>
      </c>
      <c r="O134" s="5">
        <f>SUM(K134)</f>
        <v>3</v>
      </c>
      <c r="P134" s="7">
        <f t="shared" si="92"/>
        <v>9</v>
      </c>
      <c r="Q134" s="5">
        <f t="shared" si="89"/>
        <v>1</v>
      </c>
      <c r="R134" s="5">
        <f t="shared" si="89"/>
        <v>2</v>
      </c>
      <c r="S134" s="5">
        <f t="shared" si="90"/>
        <v>1</v>
      </c>
      <c r="T134" s="5">
        <f t="shared" si="90"/>
        <v>1</v>
      </c>
      <c r="U134" s="5">
        <f t="shared" si="90"/>
        <v>1</v>
      </c>
      <c r="V134" s="5">
        <f>K134</f>
        <v>3</v>
      </c>
      <c r="W134" s="13">
        <f>SUM(E134:J134)</f>
        <v>3</v>
      </c>
    </row>
    <row r="135" spans="2:23" ht="12.75">
      <c r="B135" s="1" t="s">
        <v>24</v>
      </c>
      <c r="C135">
        <f>SUM(C132:C134)</f>
        <v>18</v>
      </c>
      <c r="D135">
        <f aca="true" t="shared" si="93" ref="D135:P135">SUM(D132:D134)</f>
        <v>7</v>
      </c>
      <c r="E135">
        <f t="shared" si="93"/>
        <v>7</v>
      </c>
      <c r="F135">
        <f t="shared" si="93"/>
        <v>8</v>
      </c>
      <c r="G135">
        <f t="shared" si="93"/>
        <v>4</v>
      </c>
      <c r="H135">
        <f t="shared" si="93"/>
        <v>3</v>
      </c>
      <c r="I135">
        <f t="shared" si="93"/>
        <v>4</v>
      </c>
      <c r="J135">
        <f t="shared" si="93"/>
        <v>0</v>
      </c>
      <c r="K135">
        <f t="shared" si="93"/>
        <v>5</v>
      </c>
      <c r="L135" s="5">
        <f>SUM(L132:L134)</f>
        <v>25</v>
      </c>
      <c r="M135" s="5">
        <f>SUM(M132:M134)</f>
        <v>19</v>
      </c>
      <c r="N135" s="5">
        <f>SUM(N132:N134)</f>
        <v>7</v>
      </c>
      <c r="O135" s="5">
        <f>SUM(O132:O134)</f>
        <v>5</v>
      </c>
      <c r="P135" s="7">
        <f t="shared" si="93"/>
        <v>56</v>
      </c>
      <c r="Q135" s="5">
        <f t="shared" si="89"/>
        <v>18</v>
      </c>
      <c r="R135" s="5">
        <f t="shared" si="89"/>
        <v>7</v>
      </c>
      <c r="S135" s="5">
        <f t="shared" si="90"/>
        <v>10</v>
      </c>
      <c r="T135" s="5">
        <f t="shared" si="90"/>
        <v>12</v>
      </c>
      <c r="U135" s="5">
        <f t="shared" si="90"/>
        <v>4</v>
      </c>
      <c r="V135" s="5">
        <f>K135</f>
        <v>5</v>
      </c>
      <c r="W135" s="13">
        <f>SUM(E135:J135)</f>
        <v>26</v>
      </c>
    </row>
    <row r="137" ht="12.75">
      <c r="A137" s="2" t="s">
        <v>18</v>
      </c>
    </row>
    <row r="138" ht="12.75">
      <c r="A138" s="3" t="s">
        <v>14</v>
      </c>
    </row>
    <row r="139" spans="2:23" ht="12.75">
      <c r="B139" s="1">
        <v>1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0</v>
      </c>
      <c r="L139" s="5">
        <f>SUM(C139:D139)</f>
        <v>1</v>
      </c>
      <c r="M139" s="5">
        <f>SUM(E139:G139)</f>
        <v>0</v>
      </c>
      <c r="N139" s="5">
        <f>SUM(H139:J139)</f>
        <v>1</v>
      </c>
      <c r="O139" s="5">
        <f>SUM(K139)</f>
        <v>0</v>
      </c>
      <c r="P139" s="7">
        <f>SUM(C139:K139)</f>
        <v>2</v>
      </c>
      <c r="Q139" s="5">
        <f aca="true" t="shared" si="94" ref="Q139:R142">C139</f>
        <v>1</v>
      </c>
      <c r="R139" s="5">
        <f t="shared" si="94"/>
        <v>0</v>
      </c>
      <c r="S139" s="5">
        <f aca="true" t="shared" si="95" ref="S139:U142">SUM(E139,H139)</f>
        <v>0</v>
      </c>
      <c r="T139" s="5">
        <f t="shared" si="95"/>
        <v>1</v>
      </c>
      <c r="U139" s="5">
        <f t="shared" si="95"/>
        <v>0</v>
      </c>
      <c r="V139" s="5">
        <f>K139</f>
        <v>0</v>
      </c>
      <c r="W139" s="13">
        <f>SUM(E139:J139)</f>
        <v>1</v>
      </c>
    </row>
    <row r="140" spans="2:23" ht="12.75">
      <c r="B140" s="1">
        <v>2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1</v>
      </c>
      <c r="L140" s="5">
        <f>SUM(C140:D140)</f>
        <v>1</v>
      </c>
      <c r="M140" s="5">
        <f>SUM(E140:G140)</f>
        <v>0</v>
      </c>
      <c r="N140" s="5">
        <f>SUM(H140:J140)</f>
        <v>1</v>
      </c>
      <c r="O140" s="5">
        <f>SUM(K140)</f>
        <v>1</v>
      </c>
      <c r="P140" s="7">
        <f>SUM(C140:K140)</f>
        <v>3</v>
      </c>
      <c r="Q140" s="5">
        <f t="shared" si="94"/>
        <v>1</v>
      </c>
      <c r="R140" s="5">
        <f t="shared" si="94"/>
        <v>0</v>
      </c>
      <c r="S140" s="5">
        <f t="shared" si="95"/>
        <v>1</v>
      </c>
      <c r="T140" s="5">
        <f t="shared" si="95"/>
        <v>0</v>
      </c>
      <c r="U140" s="5">
        <f t="shared" si="95"/>
        <v>0</v>
      </c>
      <c r="V140" s="5">
        <f>K140</f>
        <v>1</v>
      </c>
      <c r="W140" s="13">
        <f>SUM(E140:J140)</f>
        <v>1</v>
      </c>
    </row>
    <row r="141" spans="2:23" ht="12.75">
      <c r="B141" s="1">
        <v>3</v>
      </c>
      <c r="C141">
        <v>1</v>
      </c>
      <c r="D141">
        <v>0</v>
      </c>
      <c r="E141">
        <v>1</v>
      </c>
      <c r="F141">
        <v>0</v>
      </c>
      <c r="G141">
        <v>0</v>
      </c>
      <c r="H141">
        <v>3</v>
      </c>
      <c r="I141">
        <v>0</v>
      </c>
      <c r="J141">
        <v>0</v>
      </c>
      <c r="K141">
        <v>0</v>
      </c>
      <c r="L141" s="5">
        <f>SUM(C141:D141)</f>
        <v>1</v>
      </c>
      <c r="M141" s="5">
        <f>SUM(E141:G141)</f>
        <v>1</v>
      </c>
      <c r="N141" s="5">
        <f>SUM(H141:J141)</f>
        <v>3</v>
      </c>
      <c r="O141" s="5">
        <f>SUM(K141)</f>
        <v>0</v>
      </c>
      <c r="P141" s="7">
        <f>SUM(C141:K141)</f>
        <v>5</v>
      </c>
      <c r="Q141" s="5">
        <f t="shared" si="94"/>
        <v>1</v>
      </c>
      <c r="R141" s="5">
        <f t="shared" si="94"/>
        <v>0</v>
      </c>
      <c r="S141" s="5">
        <f t="shared" si="95"/>
        <v>4</v>
      </c>
      <c r="T141" s="5">
        <f t="shared" si="95"/>
        <v>0</v>
      </c>
      <c r="U141" s="5">
        <f t="shared" si="95"/>
        <v>0</v>
      </c>
      <c r="V141" s="5">
        <f>K141</f>
        <v>0</v>
      </c>
      <c r="W141" s="13">
        <f>SUM(E141:J141)</f>
        <v>4</v>
      </c>
    </row>
    <row r="142" spans="2:23" ht="12.75">
      <c r="B142" s="1" t="s">
        <v>24</v>
      </c>
      <c r="C142">
        <f>SUM(C139:C141)</f>
        <v>3</v>
      </c>
      <c r="D142">
        <f aca="true" t="shared" si="96" ref="D142:K142">SUM(D139:D141)</f>
        <v>0</v>
      </c>
      <c r="E142">
        <f t="shared" si="96"/>
        <v>1</v>
      </c>
      <c r="F142">
        <f t="shared" si="96"/>
        <v>0</v>
      </c>
      <c r="G142">
        <f t="shared" si="96"/>
        <v>0</v>
      </c>
      <c r="H142">
        <f t="shared" si="96"/>
        <v>4</v>
      </c>
      <c r="I142">
        <f t="shared" si="96"/>
        <v>1</v>
      </c>
      <c r="J142">
        <f t="shared" si="96"/>
        <v>0</v>
      </c>
      <c r="K142">
        <f t="shared" si="96"/>
        <v>1</v>
      </c>
      <c r="L142" s="5">
        <f>SUM(L139:L141)</f>
        <v>3</v>
      </c>
      <c r="M142" s="5">
        <f>SUM(M139:M141)</f>
        <v>1</v>
      </c>
      <c r="N142" s="5">
        <f>SUM(N139:N141)</f>
        <v>5</v>
      </c>
      <c r="O142" s="5">
        <f>SUM(O139:O141)</f>
        <v>1</v>
      </c>
      <c r="P142" s="7">
        <f>SUM(P139:P141)</f>
        <v>10</v>
      </c>
      <c r="Q142" s="5">
        <f t="shared" si="94"/>
        <v>3</v>
      </c>
      <c r="R142" s="5">
        <f t="shared" si="94"/>
        <v>0</v>
      </c>
      <c r="S142" s="5">
        <f t="shared" si="95"/>
        <v>5</v>
      </c>
      <c r="T142" s="5">
        <f t="shared" si="95"/>
        <v>1</v>
      </c>
      <c r="U142" s="5">
        <f t="shared" si="95"/>
        <v>0</v>
      </c>
      <c r="V142" s="5">
        <f>K142</f>
        <v>1</v>
      </c>
      <c r="W142" s="13">
        <f>SUM(E142:J142)</f>
        <v>6</v>
      </c>
    </row>
    <row r="143" ht="12.75">
      <c r="A143" s="3" t="s">
        <v>12</v>
      </c>
    </row>
    <row r="144" spans="2:23" ht="12.75">
      <c r="B144" s="1">
        <v>1</v>
      </c>
      <c r="C144">
        <v>1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 s="5">
        <f>SUM(C144:D144)</f>
        <v>1</v>
      </c>
      <c r="M144" s="5">
        <f>SUM(E144:G144)</f>
        <v>0</v>
      </c>
      <c r="N144" s="5">
        <f>SUM(H144:J144)</f>
        <v>0</v>
      </c>
      <c r="O144" s="5">
        <f>SUM(K144)</f>
        <v>0</v>
      </c>
      <c r="P144" s="7">
        <f>SUM(C144:K144)</f>
        <v>1</v>
      </c>
      <c r="Q144" s="5">
        <f aca="true" t="shared" si="97" ref="Q144:R147">C144</f>
        <v>1</v>
      </c>
      <c r="R144" s="5">
        <f t="shared" si="97"/>
        <v>0</v>
      </c>
      <c r="S144" s="5">
        <f aca="true" t="shared" si="98" ref="S144:U147">SUM(E144,H144)</f>
        <v>0</v>
      </c>
      <c r="T144" s="5">
        <f t="shared" si="98"/>
        <v>0</v>
      </c>
      <c r="U144" s="5">
        <f t="shared" si="98"/>
        <v>0</v>
      </c>
      <c r="V144" s="5">
        <f>K144</f>
        <v>0</v>
      </c>
      <c r="W144" s="13">
        <f>SUM(E144:J144)</f>
        <v>0</v>
      </c>
    </row>
    <row r="145" spans="2:23" ht="12.75">
      <c r="B145" s="1">
        <v>2</v>
      </c>
      <c r="C145">
        <v>1</v>
      </c>
      <c r="D145">
        <v>0</v>
      </c>
      <c r="E145">
        <v>1</v>
      </c>
      <c r="F145">
        <v>0</v>
      </c>
      <c r="G145">
        <v>0</v>
      </c>
      <c r="H145">
        <v>7</v>
      </c>
      <c r="I145">
        <v>0</v>
      </c>
      <c r="J145">
        <v>0</v>
      </c>
      <c r="K145">
        <v>0</v>
      </c>
      <c r="L145" s="5">
        <f>SUM(C145:D145)</f>
        <v>1</v>
      </c>
      <c r="M145" s="5">
        <f>SUM(E145:G145)</f>
        <v>1</v>
      </c>
      <c r="N145" s="5">
        <f>SUM(H145:J145)</f>
        <v>7</v>
      </c>
      <c r="O145" s="5">
        <f>SUM(K145)</f>
        <v>0</v>
      </c>
      <c r="P145" s="7">
        <f>SUM(C145:K145)</f>
        <v>9</v>
      </c>
      <c r="Q145" s="5">
        <f t="shared" si="97"/>
        <v>1</v>
      </c>
      <c r="R145" s="5">
        <f t="shared" si="97"/>
        <v>0</v>
      </c>
      <c r="S145" s="5">
        <f t="shared" si="98"/>
        <v>8</v>
      </c>
      <c r="T145" s="5">
        <f t="shared" si="98"/>
        <v>0</v>
      </c>
      <c r="U145" s="5">
        <f t="shared" si="98"/>
        <v>0</v>
      </c>
      <c r="V145" s="5">
        <f>K145</f>
        <v>0</v>
      </c>
      <c r="W145" s="13">
        <f>SUM(E145:J145)</f>
        <v>8</v>
      </c>
    </row>
    <row r="146" spans="2:23" ht="12.75">
      <c r="B146" s="1">
        <v>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 s="5">
        <f>SUM(C146:D146)</f>
        <v>0</v>
      </c>
      <c r="M146" s="5">
        <f>SUM(E146:G146)</f>
        <v>0</v>
      </c>
      <c r="N146" s="5">
        <f>SUM(H146:J146)</f>
        <v>0</v>
      </c>
      <c r="O146" s="5">
        <f>SUM(K146)</f>
        <v>0</v>
      </c>
      <c r="P146" s="7">
        <f>SUM(C146:K146)</f>
        <v>0</v>
      </c>
      <c r="Q146" s="5">
        <f t="shared" si="97"/>
        <v>0</v>
      </c>
      <c r="R146" s="5">
        <f t="shared" si="97"/>
        <v>0</v>
      </c>
      <c r="S146" s="5">
        <f t="shared" si="98"/>
        <v>0</v>
      </c>
      <c r="T146" s="5">
        <f t="shared" si="98"/>
        <v>0</v>
      </c>
      <c r="U146" s="5">
        <f t="shared" si="98"/>
        <v>0</v>
      </c>
      <c r="V146" s="5">
        <f>K146</f>
        <v>0</v>
      </c>
      <c r="W146" s="13">
        <f>SUM(E146:J146)</f>
        <v>0</v>
      </c>
    </row>
    <row r="147" spans="2:23" ht="12.75">
      <c r="B147" s="1" t="s">
        <v>24</v>
      </c>
      <c r="C147">
        <f>SUM(C144:C146)</f>
        <v>2</v>
      </c>
      <c r="D147">
        <f aca="true" t="shared" si="99" ref="D147:P147">SUM(D144:D146)</f>
        <v>0</v>
      </c>
      <c r="E147">
        <f t="shared" si="99"/>
        <v>1</v>
      </c>
      <c r="F147">
        <f t="shared" si="99"/>
        <v>0</v>
      </c>
      <c r="G147">
        <f t="shared" si="99"/>
        <v>0</v>
      </c>
      <c r="H147">
        <f t="shared" si="99"/>
        <v>7</v>
      </c>
      <c r="I147">
        <f t="shared" si="99"/>
        <v>0</v>
      </c>
      <c r="J147">
        <f t="shared" si="99"/>
        <v>0</v>
      </c>
      <c r="K147">
        <f t="shared" si="99"/>
        <v>0</v>
      </c>
      <c r="L147" s="5">
        <f>SUM(L144:L146)</f>
        <v>2</v>
      </c>
      <c r="M147" s="5">
        <f>SUM(M144:M146)</f>
        <v>1</v>
      </c>
      <c r="N147" s="5">
        <f>SUM(N144:N146)</f>
        <v>7</v>
      </c>
      <c r="O147" s="5">
        <f>SUM(O144:O146)</f>
        <v>0</v>
      </c>
      <c r="P147" s="7">
        <f t="shared" si="99"/>
        <v>10</v>
      </c>
      <c r="Q147" s="5">
        <f t="shared" si="97"/>
        <v>2</v>
      </c>
      <c r="R147" s="5">
        <f t="shared" si="97"/>
        <v>0</v>
      </c>
      <c r="S147" s="5">
        <f t="shared" si="98"/>
        <v>8</v>
      </c>
      <c r="T147" s="5">
        <f t="shared" si="98"/>
        <v>0</v>
      </c>
      <c r="U147" s="5">
        <f t="shared" si="98"/>
        <v>0</v>
      </c>
      <c r="V147" s="5">
        <f>K147</f>
        <v>0</v>
      </c>
      <c r="W147" s="13">
        <f>SUM(E147:J147)</f>
        <v>8</v>
      </c>
    </row>
    <row r="148" ht="12.75">
      <c r="A148" s="3" t="s">
        <v>23</v>
      </c>
    </row>
    <row r="149" spans="2:23" ht="12.75">
      <c r="B149" s="1">
        <v>1</v>
      </c>
      <c r="C149">
        <v>3</v>
      </c>
      <c r="D149">
        <v>0</v>
      </c>
      <c r="E149">
        <v>0</v>
      </c>
      <c r="F149">
        <v>0</v>
      </c>
      <c r="G149">
        <v>0</v>
      </c>
      <c r="H149">
        <v>2</v>
      </c>
      <c r="I149">
        <v>0</v>
      </c>
      <c r="J149">
        <v>0</v>
      </c>
      <c r="K149">
        <v>0</v>
      </c>
      <c r="L149" s="5">
        <f>SUM(C149:D149)</f>
        <v>3</v>
      </c>
      <c r="M149" s="5">
        <f>SUM(E149:G149)</f>
        <v>0</v>
      </c>
      <c r="N149" s="5">
        <f>SUM(H149:J149)</f>
        <v>2</v>
      </c>
      <c r="O149" s="5">
        <f>SUM(K149)</f>
        <v>0</v>
      </c>
      <c r="P149" s="7">
        <f>SUM(C149:K149)</f>
        <v>5</v>
      </c>
      <c r="Q149" s="5">
        <f aca="true" t="shared" si="100" ref="Q149:R152">C149</f>
        <v>3</v>
      </c>
      <c r="R149" s="5">
        <f t="shared" si="100"/>
        <v>0</v>
      </c>
      <c r="S149" s="5">
        <f aca="true" t="shared" si="101" ref="S149:U152">SUM(E149,H149)</f>
        <v>2</v>
      </c>
      <c r="T149" s="5">
        <f t="shared" si="101"/>
        <v>0</v>
      </c>
      <c r="U149" s="5">
        <f t="shared" si="101"/>
        <v>0</v>
      </c>
      <c r="V149" s="5">
        <f>K149</f>
        <v>0</v>
      </c>
      <c r="W149" s="13">
        <f>SUM(E149:J149)</f>
        <v>2</v>
      </c>
    </row>
    <row r="150" spans="2:23" ht="12.75">
      <c r="B150" s="1">
        <v>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 s="5">
        <f>SUM(C150:D150)</f>
        <v>0</v>
      </c>
      <c r="M150" s="5">
        <f>SUM(E150:G150)</f>
        <v>0</v>
      </c>
      <c r="N150" s="5">
        <f>SUM(H150:J150)</f>
        <v>0</v>
      </c>
      <c r="O150" s="5">
        <f>SUM(K150)</f>
        <v>0</v>
      </c>
      <c r="P150" s="7">
        <f>SUM(C150:K150)</f>
        <v>0</v>
      </c>
      <c r="Q150" s="5">
        <f t="shared" si="100"/>
        <v>0</v>
      </c>
      <c r="R150" s="5">
        <f t="shared" si="100"/>
        <v>0</v>
      </c>
      <c r="S150" s="5">
        <f t="shared" si="101"/>
        <v>0</v>
      </c>
      <c r="T150" s="5">
        <f t="shared" si="101"/>
        <v>0</v>
      </c>
      <c r="U150" s="5">
        <f t="shared" si="101"/>
        <v>0</v>
      </c>
      <c r="V150" s="5">
        <f>K150</f>
        <v>0</v>
      </c>
      <c r="W150" s="13">
        <f>SUM(E150:J150)</f>
        <v>0</v>
      </c>
    </row>
    <row r="151" spans="2:23" ht="12.75">
      <c r="B151" s="1">
        <v>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 s="5">
        <f>SUM(C151:D151)</f>
        <v>0</v>
      </c>
      <c r="M151" s="5">
        <f>SUM(E151:G151)</f>
        <v>0</v>
      </c>
      <c r="N151" s="5">
        <f>SUM(H151:J151)</f>
        <v>0</v>
      </c>
      <c r="O151" s="5">
        <f>SUM(K151)</f>
        <v>0</v>
      </c>
      <c r="P151" s="7">
        <f>SUM(C151:K151)</f>
        <v>0</v>
      </c>
      <c r="Q151" s="5">
        <f t="shared" si="100"/>
        <v>0</v>
      </c>
      <c r="R151" s="5">
        <f t="shared" si="100"/>
        <v>0</v>
      </c>
      <c r="S151" s="5">
        <f t="shared" si="101"/>
        <v>0</v>
      </c>
      <c r="T151" s="5">
        <f t="shared" si="101"/>
        <v>0</v>
      </c>
      <c r="U151" s="5">
        <f t="shared" si="101"/>
        <v>0</v>
      </c>
      <c r="V151" s="5">
        <f>K151</f>
        <v>0</v>
      </c>
      <c r="W151" s="13">
        <f>SUM(E151:J151)</f>
        <v>0</v>
      </c>
    </row>
    <row r="152" spans="2:23" ht="12.75">
      <c r="B152" s="1" t="s">
        <v>24</v>
      </c>
      <c r="C152">
        <f>SUM(C149:C151)</f>
        <v>3</v>
      </c>
      <c r="D152">
        <f aca="true" t="shared" si="102" ref="D152:P152">SUM(D149:D151)</f>
        <v>0</v>
      </c>
      <c r="E152">
        <f t="shared" si="102"/>
        <v>0</v>
      </c>
      <c r="F152">
        <f t="shared" si="102"/>
        <v>0</v>
      </c>
      <c r="G152">
        <f t="shared" si="102"/>
        <v>0</v>
      </c>
      <c r="H152">
        <f t="shared" si="102"/>
        <v>2</v>
      </c>
      <c r="I152">
        <f t="shared" si="102"/>
        <v>0</v>
      </c>
      <c r="J152">
        <f t="shared" si="102"/>
        <v>0</v>
      </c>
      <c r="K152">
        <f t="shared" si="102"/>
        <v>0</v>
      </c>
      <c r="L152" s="5">
        <f>SUM(L149:L151)</f>
        <v>3</v>
      </c>
      <c r="M152" s="5">
        <f>SUM(M149:M151)</f>
        <v>0</v>
      </c>
      <c r="N152" s="5">
        <f>SUM(N149:N151)</f>
        <v>2</v>
      </c>
      <c r="O152" s="5">
        <f>SUM(O149:O151)</f>
        <v>0</v>
      </c>
      <c r="P152" s="7">
        <f t="shared" si="102"/>
        <v>5</v>
      </c>
      <c r="Q152" s="5">
        <f t="shared" si="100"/>
        <v>3</v>
      </c>
      <c r="R152" s="5">
        <f t="shared" si="100"/>
        <v>0</v>
      </c>
      <c r="S152" s="5">
        <f t="shared" si="101"/>
        <v>2</v>
      </c>
      <c r="T152" s="5">
        <f t="shared" si="101"/>
        <v>0</v>
      </c>
      <c r="U152" s="5">
        <f t="shared" si="101"/>
        <v>0</v>
      </c>
      <c r="V152" s="5">
        <f>K152</f>
        <v>0</v>
      </c>
      <c r="W152" s="13">
        <f>SUM(E152:J152)</f>
        <v>2</v>
      </c>
    </row>
    <row r="153" ht="12.75">
      <c r="A153" s="3" t="s">
        <v>13</v>
      </c>
    </row>
    <row r="154" spans="2:23" ht="12.75">
      <c r="B154" s="1">
        <v>1</v>
      </c>
      <c r="C154">
        <f aca="true" t="shared" si="103" ref="C154:K154">SUM(C139+C144+C149)</f>
        <v>5</v>
      </c>
      <c r="D154">
        <f t="shared" si="103"/>
        <v>0</v>
      </c>
      <c r="E154">
        <f t="shared" si="103"/>
        <v>0</v>
      </c>
      <c r="F154">
        <f t="shared" si="103"/>
        <v>0</v>
      </c>
      <c r="G154">
        <f t="shared" si="103"/>
        <v>0</v>
      </c>
      <c r="H154">
        <f t="shared" si="103"/>
        <v>2</v>
      </c>
      <c r="I154">
        <f t="shared" si="103"/>
        <v>1</v>
      </c>
      <c r="J154">
        <f t="shared" si="103"/>
        <v>0</v>
      </c>
      <c r="K154">
        <f t="shared" si="103"/>
        <v>0</v>
      </c>
      <c r="L154" s="5">
        <f>SUM(C154:D154)</f>
        <v>5</v>
      </c>
      <c r="M154" s="5">
        <f>SUM(E154:G154)</f>
        <v>0</v>
      </c>
      <c r="N154" s="5">
        <f>SUM(H154:J154)</f>
        <v>3</v>
      </c>
      <c r="O154" s="5">
        <f>SUM(K154)</f>
        <v>0</v>
      </c>
      <c r="P154" s="7">
        <f>SUM(P139+P144+P149)</f>
        <v>8</v>
      </c>
      <c r="Q154" s="5">
        <f aca="true" t="shared" si="104" ref="Q154:R157">C154</f>
        <v>5</v>
      </c>
      <c r="R154" s="5">
        <f t="shared" si="104"/>
        <v>0</v>
      </c>
      <c r="S154" s="5">
        <f aca="true" t="shared" si="105" ref="S154:U157">SUM(E154,H154)</f>
        <v>2</v>
      </c>
      <c r="T154" s="5">
        <f t="shared" si="105"/>
        <v>1</v>
      </c>
      <c r="U154" s="5">
        <f t="shared" si="105"/>
        <v>0</v>
      </c>
      <c r="V154" s="5">
        <f>K154</f>
        <v>0</v>
      </c>
      <c r="W154" s="13">
        <f>SUM(E154:J154)</f>
        <v>3</v>
      </c>
    </row>
    <row r="155" spans="2:23" ht="12.75">
      <c r="B155" s="1">
        <v>2</v>
      </c>
      <c r="C155">
        <f aca="true" t="shared" si="106" ref="C155:K155">SUM(C140+C145+C150)</f>
        <v>2</v>
      </c>
      <c r="D155">
        <f t="shared" si="106"/>
        <v>0</v>
      </c>
      <c r="E155">
        <f t="shared" si="106"/>
        <v>1</v>
      </c>
      <c r="F155">
        <f t="shared" si="106"/>
        <v>0</v>
      </c>
      <c r="G155">
        <f t="shared" si="106"/>
        <v>0</v>
      </c>
      <c r="H155">
        <f t="shared" si="106"/>
        <v>8</v>
      </c>
      <c r="I155">
        <f t="shared" si="106"/>
        <v>0</v>
      </c>
      <c r="J155">
        <f t="shared" si="106"/>
        <v>0</v>
      </c>
      <c r="K155">
        <f t="shared" si="106"/>
        <v>1</v>
      </c>
      <c r="L155" s="5">
        <f>SUM(C155:D155)</f>
        <v>2</v>
      </c>
      <c r="M155" s="5">
        <f>SUM(E155:G155)</f>
        <v>1</v>
      </c>
      <c r="N155" s="5">
        <f>SUM(H155:J155)</f>
        <v>8</v>
      </c>
      <c r="O155" s="5">
        <f>SUM(K155)</f>
        <v>1</v>
      </c>
      <c r="P155" s="7">
        <f>SUM(P140+P145+P150)</f>
        <v>12</v>
      </c>
      <c r="Q155" s="5">
        <f t="shared" si="104"/>
        <v>2</v>
      </c>
      <c r="R155" s="5">
        <f t="shared" si="104"/>
        <v>0</v>
      </c>
      <c r="S155" s="5">
        <f t="shared" si="105"/>
        <v>9</v>
      </c>
      <c r="T155" s="5">
        <f t="shared" si="105"/>
        <v>0</v>
      </c>
      <c r="U155" s="5">
        <f t="shared" si="105"/>
        <v>0</v>
      </c>
      <c r="V155" s="5">
        <f>K155</f>
        <v>1</v>
      </c>
      <c r="W155" s="13">
        <f>SUM(E155:J155)</f>
        <v>9</v>
      </c>
    </row>
    <row r="156" spans="2:23" ht="12.75">
      <c r="B156" s="1">
        <v>3</v>
      </c>
      <c r="C156">
        <f aca="true" t="shared" si="107" ref="C156:K156">SUM(C141+C146+C151)</f>
        <v>1</v>
      </c>
      <c r="D156">
        <f t="shared" si="107"/>
        <v>0</v>
      </c>
      <c r="E156">
        <f t="shared" si="107"/>
        <v>1</v>
      </c>
      <c r="F156">
        <f t="shared" si="107"/>
        <v>0</v>
      </c>
      <c r="G156">
        <f t="shared" si="107"/>
        <v>0</v>
      </c>
      <c r="H156">
        <f t="shared" si="107"/>
        <v>3</v>
      </c>
      <c r="I156">
        <f t="shared" si="107"/>
        <v>0</v>
      </c>
      <c r="J156">
        <f t="shared" si="107"/>
        <v>0</v>
      </c>
      <c r="K156">
        <f t="shared" si="107"/>
        <v>0</v>
      </c>
      <c r="L156" s="5">
        <f>SUM(C156:D156)</f>
        <v>1</v>
      </c>
      <c r="M156" s="5">
        <f>SUM(E156:G156)</f>
        <v>1</v>
      </c>
      <c r="N156" s="5">
        <f>SUM(H156:J156)</f>
        <v>3</v>
      </c>
      <c r="O156" s="5">
        <f>SUM(K156)</f>
        <v>0</v>
      </c>
      <c r="P156" s="7">
        <f>SUM(P141+P146+P151)</f>
        <v>5</v>
      </c>
      <c r="Q156" s="5">
        <f t="shared" si="104"/>
        <v>1</v>
      </c>
      <c r="R156" s="5">
        <f t="shared" si="104"/>
        <v>0</v>
      </c>
      <c r="S156" s="5">
        <f t="shared" si="105"/>
        <v>4</v>
      </c>
      <c r="T156" s="5">
        <f t="shared" si="105"/>
        <v>0</v>
      </c>
      <c r="U156" s="5">
        <f t="shared" si="105"/>
        <v>0</v>
      </c>
      <c r="V156" s="5">
        <f>K156</f>
        <v>0</v>
      </c>
      <c r="W156" s="13">
        <f>SUM(E156:J156)</f>
        <v>4</v>
      </c>
    </row>
    <row r="157" spans="2:23" ht="12.75">
      <c r="B157" s="1" t="s">
        <v>24</v>
      </c>
      <c r="C157">
        <f aca="true" t="shared" si="108" ref="C157:K157">SUM(C154:C156)</f>
        <v>8</v>
      </c>
      <c r="D157">
        <f t="shared" si="108"/>
        <v>0</v>
      </c>
      <c r="E157">
        <f t="shared" si="108"/>
        <v>2</v>
      </c>
      <c r="F157">
        <f t="shared" si="108"/>
        <v>0</v>
      </c>
      <c r="G157">
        <f t="shared" si="108"/>
        <v>0</v>
      </c>
      <c r="H157">
        <f t="shared" si="108"/>
        <v>13</v>
      </c>
      <c r="I157">
        <f t="shared" si="108"/>
        <v>1</v>
      </c>
      <c r="J157">
        <f t="shared" si="108"/>
        <v>0</v>
      </c>
      <c r="K157">
        <f t="shared" si="108"/>
        <v>1</v>
      </c>
      <c r="L157" s="5">
        <f>SUM(L154:L156)</f>
        <v>8</v>
      </c>
      <c r="M157" s="5">
        <f>SUM(M154:M156)</f>
        <v>2</v>
      </c>
      <c r="N157" s="5">
        <f>SUM(N154:N156)</f>
        <v>14</v>
      </c>
      <c r="O157" s="5">
        <f>SUM(O154:O156)</f>
        <v>1</v>
      </c>
      <c r="P157" s="7">
        <f>SUM(P154:P156)</f>
        <v>25</v>
      </c>
      <c r="Q157" s="5">
        <f t="shared" si="104"/>
        <v>8</v>
      </c>
      <c r="R157" s="5">
        <f t="shared" si="104"/>
        <v>0</v>
      </c>
      <c r="S157" s="5">
        <f t="shared" si="105"/>
        <v>15</v>
      </c>
      <c r="T157" s="5">
        <f t="shared" si="105"/>
        <v>1</v>
      </c>
      <c r="U157" s="5">
        <f t="shared" si="105"/>
        <v>0</v>
      </c>
      <c r="V157" s="5">
        <f>K157</f>
        <v>1</v>
      </c>
      <c r="W157" s="13">
        <f>SUM(E157:J157)</f>
        <v>16</v>
      </c>
    </row>
    <row r="159" ht="12.75">
      <c r="A159" s="2" t="s">
        <v>13</v>
      </c>
    </row>
    <row r="160" ht="12.75">
      <c r="A160" s="3" t="s">
        <v>14</v>
      </c>
    </row>
    <row r="161" spans="2:23" ht="12.75">
      <c r="B161" s="1">
        <v>1</v>
      </c>
      <c r="C161">
        <f>SUM(C5,C22,C39,C61,C83,C100,C122,C139)</f>
        <v>33</v>
      </c>
      <c r="D161">
        <f aca="true" t="shared" si="109" ref="D161:P161">SUM(D5,D22,D39,D61,D83,D100,D122,D139)</f>
        <v>7</v>
      </c>
      <c r="E161">
        <f t="shared" si="109"/>
        <v>3</v>
      </c>
      <c r="F161">
        <f t="shared" si="109"/>
        <v>10</v>
      </c>
      <c r="G161">
        <f t="shared" si="109"/>
        <v>8</v>
      </c>
      <c r="H161">
        <f t="shared" si="109"/>
        <v>0</v>
      </c>
      <c r="I161">
        <f t="shared" si="109"/>
        <v>2</v>
      </c>
      <c r="J161">
        <f t="shared" si="109"/>
        <v>12</v>
      </c>
      <c r="K161">
        <f t="shared" si="109"/>
        <v>8</v>
      </c>
      <c r="L161" s="5">
        <f>SUM(C161:D161)</f>
        <v>40</v>
      </c>
      <c r="M161" s="5">
        <f>SUM(E161:G161)</f>
        <v>21</v>
      </c>
      <c r="N161" s="5">
        <f>SUM(H161:J161)</f>
        <v>14</v>
      </c>
      <c r="O161" s="5">
        <f>SUM(K161)</f>
        <v>8</v>
      </c>
      <c r="P161" s="7">
        <f t="shared" si="109"/>
        <v>83</v>
      </c>
      <c r="Q161" s="5">
        <f aca="true" t="shared" si="110" ref="Q161:R164">C161</f>
        <v>33</v>
      </c>
      <c r="R161" s="5">
        <f t="shared" si="110"/>
        <v>7</v>
      </c>
      <c r="S161" s="5">
        <f aca="true" t="shared" si="111" ref="S161:U164">SUM(E161,H161)</f>
        <v>3</v>
      </c>
      <c r="T161" s="5">
        <f t="shared" si="111"/>
        <v>12</v>
      </c>
      <c r="U161" s="5">
        <f t="shared" si="111"/>
        <v>20</v>
      </c>
      <c r="V161" s="5">
        <f>K161</f>
        <v>8</v>
      </c>
      <c r="W161" s="13">
        <f>SUM(E161:J161)</f>
        <v>35</v>
      </c>
    </row>
    <row r="162" spans="2:23" ht="12.75">
      <c r="B162" s="1">
        <v>2</v>
      </c>
      <c r="C162">
        <f>SUM(C6,C23,C40,C62,C84,C101,C123,C140)</f>
        <v>39</v>
      </c>
      <c r="D162">
        <f aca="true" t="shared" si="112" ref="D162:P162">SUM(D6,D23,D40,D62,D84,D101,D123,D140)</f>
        <v>5</v>
      </c>
      <c r="E162">
        <f t="shared" si="112"/>
        <v>5</v>
      </c>
      <c r="F162">
        <f t="shared" si="112"/>
        <v>3</v>
      </c>
      <c r="G162">
        <f t="shared" si="112"/>
        <v>0</v>
      </c>
      <c r="H162">
        <f t="shared" si="112"/>
        <v>4</v>
      </c>
      <c r="I162">
        <f t="shared" si="112"/>
        <v>3</v>
      </c>
      <c r="J162">
        <f t="shared" si="112"/>
        <v>1</v>
      </c>
      <c r="K162">
        <f t="shared" si="112"/>
        <v>6</v>
      </c>
      <c r="L162" s="5">
        <f>SUM(C162:D162)</f>
        <v>44</v>
      </c>
      <c r="M162" s="5">
        <f>SUM(E162:G162)</f>
        <v>8</v>
      </c>
      <c r="N162" s="5">
        <f>SUM(H162:J162)</f>
        <v>8</v>
      </c>
      <c r="O162" s="5">
        <f>SUM(K162)</f>
        <v>6</v>
      </c>
      <c r="P162" s="7">
        <f t="shared" si="112"/>
        <v>66</v>
      </c>
      <c r="Q162" s="5">
        <f t="shared" si="110"/>
        <v>39</v>
      </c>
      <c r="R162" s="5">
        <f t="shared" si="110"/>
        <v>5</v>
      </c>
      <c r="S162" s="5">
        <f t="shared" si="111"/>
        <v>9</v>
      </c>
      <c r="T162" s="5">
        <f t="shared" si="111"/>
        <v>6</v>
      </c>
      <c r="U162" s="5">
        <f t="shared" si="111"/>
        <v>1</v>
      </c>
      <c r="V162" s="5">
        <f>K162</f>
        <v>6</v>
      </c>
      <c r="W162" s="13">
        <f>SUM(E162:J162)</f>
        <v>16</v>
      </c>
    </row>
    <row r="163" spans="2:23" ht="12.75">
      <c r="B163" s="1">
        <v>3</v>
      </c>
      <c r="C163">
        <f>SUM(C7,C24,C41,C63,C85,C102,C124,C141)</f>
        <v>6</v>
      </c>
      <c r="D163">
        <f aca="true" t="shared" si="113" ref="D163:P163">SUM(D7,D24,D41,D63,D85,D102,D124,D141)</f>
        <v>1</v>
      </c>
      <c r="E163">
        <f t="shared" si="113"/>
        <v>2</v>
      </c>
      <c r="F163">
        <f t="shared" si="113"/>
        <v>1</v>
      </c>
      <c r="G163">
        <f t="shared" si="113"/>
        <v>0</v>
      </c>
      <c r="H163">
        <f t="shared" si="113"/>
        <v>7</v>
      </c>
      <c r="I163">
        <f t="shared" si="113"/>
        <v>0</v>
      </c>
      <c r="J163">
        <f t="shared" si="113"/>
        <v>0</v>
      </c>
      <c r="K163">
        <f t="shared" si="113"/>
        <v>1</v>
      </c>
      <c r="L163" s="5">
        <f>SUM(C163:D163)</f>
        <v>7</v>
      </c>
      <c r="M163" s="5">
        <f>SUM(E163:G163)</f>
        <v>3</v>
      </c>
      <c r="N163" s="5">
        <f>SUM(H163:J163)</f>
        <v>7</v>
      </c>
      <c r="O163" s="5">
        <f>SUM(K163)</f>
        <v>1</v>
      </c>
      <c r="P163" s="7">
        <f t="shared" si="113"/>
        <v>18</v>
      </c>
      <c r="Q163" s="5">
        <f t="shared" si="110"/>
        <v>6</v>
      </c>
      <c r="R163" s="5">
        <f t="shared" si="110"/>
        <v>1</v>
      </c>
      <c r="S163" s="5">
        <f t="shared" si="111"/>
        <v>9</v>
      </c>
      <c r="T163" s="5">
        <f t="shared" si="111"/>
        <v>1</v>
      </c>
      <c r="U163" s="5">
        <f t="shared" si="111"/>
        <v>0</v>
      </c>
      <c r="V163" s="5">
        <f>K163</f>
        <v>1</v>
      </c>
      <c r="W163" s="13">
        <f>SUM(E163:J163)</f>
        <v>10</v>
      </c>
    </row>
    <row r="164" spans="2:23" ht="12.75">
      <c r="B164" s="1" t="s">
        <v>24</v>
      </c>
      <c r="C164">
        <f>SUM(C161:C163)</f>
        <v>78</v>
      </c>
      <c r="D164">
        <f aca="true" t="shared" si="114" ref="D164:P164">SUM(D161:D163)</f>
        <v>13</v>
      </c>
      <c r="E164">
        <f t="shared" si="114"/>
        <v>10</v>
      </c>
      <c r="F164">
        <f t="shared" si="114"/>
        <v>14</v>
      </c>
      <c r="G164">
        <f t="shared" si="114"/>
        <v>8</v>
      </c>
      <c r="H164">
        <f t="shared" si="114"/>
        <v>11</v>
      </c>
      <c r="I164">
        <f t="shared" si="114"/>
        <v>5</v>
      </c>
      <c r="J164">
        <f t="shared" si="114"/>
        <v>13</v>
      </c>
      <c r="K164">
        <f t="shared" si="114"/>
        <v>15</v>
      </c>
      <c r="L164" s="5">
        <f>SUM(L161:L163)</f>
        <v>91</v>
      </c>
      <c r="M164" s="5">
        <f>SUM(M161:M163)</f>
        <v>32</v>
      </c>
      <c r="N164" s="5">
        <f>SUM(N161:N163)</f>
        <v>29</v>
      </c>
      <c r="O164" s="5">
        <f>SUM(O161:O163)</f>
        <v>15</v>
      </c>
      <c r="P164" s="7">
        <f t="shared" si="114"/>
        <v>167</v>
      </c>
      <c r="Q164" s="5">
        <f t="shared" si="110"/>
        <v>78</v>
      </c>
      <c r="R164" s="5">
        <f t="shared" si="110"/>
        <v>13</v>
      </c>
      <c r="S164" s="5">
        <f t="shared" si="111"/>
        <v>21</v>
      </c>
      <c r="T164" s="5">
        <f t="shared" si="111"/>
        <v>19</v>
      </c>
      <c r="U164" s="5">
        <f t="shared" si="111"/>
        <v>21</v>
      </c>
      <c r="V164" s="5">
        <f>K164</f>
        <v>15</v>
      </c>
      <c r="W164" s="13">
        <f>SUM(E164:J164)</f>
        <v>61</v>
      </c>
    </row>
    <row r="165" ht="12.75">
      <c r="A165" s="3" t="s">
        <v>12</v>
      </c>
    </row>
    <row r="166" spans="2:23" ht="12.75">
      <c r="B166" s="1">
        <v>1</v>
      </c>
      <c r="C166">
        <f>SUM(C10,C27,C44,C66,C88,C105,C127,C144)</f>
        <v>101</v>
      </c>
      <c r="D166">
        <f aca="true" t="shared" si="115" ref="D166:P166">SUM(D10,D27,D44,D66,D88,D105,D127,D144)</f>
        <v>9</v>
      </c>
      <c r="E166">
        <f t="shared" si="115"/>
        <v>3</v>
      </c>
      <c r="F166">
        <f t="shared" si="115"/>
        <v>13</v>
      </c>
      <c r="G166">
        <f t="shared" si="115"/>
        <v>4</v>
      </c>
      <c r="H166">
        <f t="shared" si="115"/>
        <v>4</v>
      </c>
      <c r="I166">
        <f t="shared" si="115"/>
        <v>12</v>
      </c>
      <c r="J166">
        <f t="shared" si="115"/>
        <v>1</v>
      </c>
      <c r="K166">
        <f t="shared" si="115"/>
        <v>5</v>
      </c>
      <c r="L166" s="5">
        <f>SUM(C166:D166)</f>
        <v>110</v>
      </c>
      <c r="M166" s="5">
        <f>SUM(E166:G166)</f>
        <v>20</v>
      </c>
      <c r="N166" s="5">
        <f>SUM(H166:J166)</f>
        <v>17</v>
      </c>
      <c r="O166" s="5">
        <f>SUM(K166)</f>
        <v>5</v>
      </c>
      <c r="P166" s="7">
        <f t="shared" si="115"/>
        <v>152</v>
      </c>
      <c r="Q166" s="5">
        <f aca="true" t="shared" si="116" ref="Q166:R169">C166</f>
        <v>101</v>
      </c>
      <c r="R166" s="5">
        <f t="shared" si="116"/>
        <v>9</v>
      </c>
      <c r="S166" s="5">
        <f aca="true" t="shared" si="117" ref="S166:U169">SUM(E166,H166)</f>
        <v>7</v>
      </c>
      <c r="T166" s="5">
        <f t="shared" si="117"/>
        <v>25</v>
      </c>
      <c r="U166" s="5">
        <f t="shared" si="117"/>
        <v>5</v>
      </c>
      <c r="V166" s="5">
        <f>K166</f>
        <v>5</v>
      </c>
      <c r="W166" s="13">
        <f>SUM(E166:J166)</f>
        <v>37</v>
      </c>
    </row>
    <row r="167" spans="2:23" ht="12.75">
      <c r="B167" s="1">
        <v>2</v>
      </c>
      <c r="C167">
        <f>SUM(C11,C28,C45,C67,C89,C106,C128,C145)</f>
        <v>22</v>
      </c>
      <c r="D167">
        <f aca="true" t="shared" si="118" ref="D167:P167">SUM(D11,D28,D45,D67,D89,D106,D128,D145)</f>
        <v>6</v>
      </c>
      <c r="E167">
        <f t="shared" si="118"/>
        <v>8</v>
      </c>
      <c r="F167">
        <f t="shared" si="118"/>
        <v>3</v>
      </c>
      <c r="G167">
        <f t="shared" si="118"/>
        <v>2</v>
      </c>
      <c r="H167">
        <f t="shared" si="118"/>
        <v>11</v>
      </c>
      <c r="I167">
        <f t="shared" si="118"/>
        <v>0</v>
      </c>
      <c r="J167">
        <f t="shared" si="118"/>
        <v>0</v>
      </c>
      <c r="K167">
        <f t="shared" si="118"/>
        <v>4</v>
      </c>
      <c r="L167" s="5">
        <f>SUM(C167:D167)</f>
        <v>28</v>
      </c>
      <c r="M167" s="5">
        <f>SUM(E167:G167)</f>
        <v>13</v>
      </c>
      <c r="N167" s="5">
        <f>SUM(H167:J167)</f>
        <v>11</v>
      </c>
      <c r="O167" s="5">
        <f>SUM(K167)</f>
        <v>4</v>
      </c>
      <c r="P167" s="7">
        <f t="shared" si="118"/>
        <v>56</v>
      </c>
      <c r="Q167" s="5">
        <f t="shared" si="116"/>
        <v>22</v>
      </c>
      <c r="R167" s="5">
        <f t="shared" si="116"/>
        <v>6</v>
      </c>
      <c r="S167" s="5">
        <f t="shared" si="117"/>
        <v>19</v>
      </c>
      <c r="T167" s="5">
        <f t="shared" si="117"/>
        <v>3</v>
      </c>
      <c r="U167" s="5">
        <f t="shared" si="117"/>
        <v>2</v>
      </c>
      <c r="V167" s="5">
        <f>K167</f>
        <v>4</v>
      </c>
      <c r="W167" s="13">
        <f>SUM(E167:J167)</f>
        <v>24</v>
      </c>
    </row>
    <row r="168" spans="2:23" ht="12.75">
      <c r="B168" s="1">
        <v>3</v>
      </c>
      <c r="C168">
        <f>SUM(C12,C29,C46,C68,C90,C107,C129,C146)</f>
        <v>5</v>
      </c>
      <c r="D168">
        <f aca="true" t="shared" si="119" ref="D168:P168">SUM(D12,D29,D46,D68,D90,D107,D129,D146)</f>
        <v>3</v>
      </c>
      <c r="E168">
        <f t="shared" si="119"/>
        <v>6</v>
      </c>
      <c r="F168">
        <f t="shared" si="119"/>
        <v>1</v>
      </c>
      <c r="G168">
        <f t="shared" si="119"/>
        <v>1</v>
      </c>
      <c r="H168">
        <f t="shared" si="119"/>
        <v>5</v>
      </c>
      <c r="I168">
        <f t="shared" si="119"/>
        <v>0</v>
      </c>
      <c r="J168">
        <f t="shared" si="119"/>
        <v>0</v>
      </c>
      <c r="K168">
        <f t="shared" si="119"/>
        <v>5</v>
      </c>
      <c r="L168" s="5">
        <f>SUM(C168:D168)</f>
        <v>8</v>
      </c>
      <c r="M168" s="5">
        <f>SUM(E168:G168)</f>
        <v>8</v>
      </c>
      <c r="N168" s="5">
        <f>SUM(H168:J168)</f>
        <v>5</v>
      </c>
      <c r="O168" s="5">
        <f>SUM(K168)</f>
        <v>5</v>
      </c>
      <c r="P168" s="7">
        <f t="shared" si="119"/>
        <v>26</v>
      </c>
      <c r="Q168" s="5">
        <f t="shared" si="116"/>
        <v>5</v>
      </c>
      <c r="R168" s="5">
        <f t="shared" si="116"/>
        <v>3</v>
      </c>
      <c r="S168" s="5">
        <f t="shared" si="117"/>
        <v>11</v>
      </c>
      <c r="T168" s="5">
        <f t="shared" si="117"/>
        <v>1</v>
      </c>
      <c r="U168" s="5">
        <f t="shared" si="117"/>
        <v>1</v>
      </c>
      <c r="V168" s="5">
        <f>K168</f>
        <v>5</v>
      </c>
      <c r="W168" s="13">
        <f>SUM(E168:J168)</f>
        <v>13</v>
      </c>
    </row>
    <row r="169" spans="2:23" ht="12.75">
      <c r="B169" s="1" t="s">
        <v>24</v>
      </c>
      <c r="C169">
        <f>SUM(C166:C168)</f>
        <v>128</v>
      </c>
      <c r="D169">
        <f aca="true" t="shared" si="120" ref="D169:P169">SUM(D166:D168)</f>
        <v>18</v>
      </c>
      <c r="E169">
        <f t="shared" si="120"/>
        <v>17</v>
      </c>
      <c r="F169">
        <f t="shared" si="120"/>
        <v>17</v>
      </c>
      <c r="G169">
        <f t="shared" si="120"/>
        <v>7</v>
      </c>
      <c r="H169">
        <f t="shared" si="120"/>
        <v>20</v>
      </c>
      <c r="I169">
        <f t="shared" si="120"/>
        <v>12</v>
      </c>
      <c r="J169">
        <f t="shared" si="120"/>
        <v>1</v>
      </c>
      <c r="K169">
        <f t="shared" si="120"/>
        <v>14</v>
      </c>
      <c r="L169" s="5">
        <f>SUM(L166:L168)</f>
        <v>146</v>
      </c>
      <c r="M169" s="5">
        <f>SUM(M166:M168)</f>
        <v>41</v>
      </c>
      <c r="N169" s="5">
        <f>SUM(N166:N168)</f>
        <v>33</v>
      </c>
      <c r="O169" s="5">
        <f>SUM(O166:O168)</f>
        <v>14</v>
      </c>
      <c r="P169" s="7">
        <f t="shared" si="120"/>
        <v>234</v>
      </c>
      <c r="Q169" s="5">
        <f t="shared" si="116"/>
        <v>128</v>
      </c>
      <c r="R169" s="5">
        <f t="shared" si="116"/>
        <v>18</v>
      </c>
      <c r="S169" s="5">
        <f t="shared" si="117"/>
        <v>37</v>
      </c>
      <c r="T169" s="5">
        <f t="shared" si="117"/>
        <v>29</v>
      </c>
      <c r="U169" s="5">
        <f t="shared" si="117"/>
        <v>8</v>
      </c>
      <c r="V169" s="5">
        <f>K169</f>
        <v>14</v>
      </c>
      <c r="W169" s="13">
        <f>SUM(E169:J169)</f>
        <v>74</v>
      </c>
    </row>
    <row r="170" ht="12.75">
      <c r="A170" s="3" t="s">
        <v>23</v>
      </c>
    </row>
    <row r="171" spans="2:23" ht="12.75">
      <c r="B171" s="1">
        <v>1</v>
      </c>
      <c r="C171">
        <f>SUM(C49,C71,C110,C149)</f>
        <v>41</v>
      </c>
      <c r="D171">
        <f aca="true" t="shared" si="121" ref="D171:P171">SUM(D49,D71,D110,D149)</f>
        <v>4</v>
      </c>
      <c r="E171">
        <f t="shared" si="121"/>
        <v>1</v>
      </c>
      <c r="F171">
        <f t="shared" si="121"/>
        <v>2</v>
      </c>
      <c r="G171">
        <f t="shared" si="121"/>
        <v>0</v>
      </c>
      <c r="H171">
        <f t="shared" si="121"/>
        <v>4</v>
      </c>
      <c r="I171">
        <f t="shared" si="121"/>
        <v>4</v>
      </c>
      <c r="J171">
        <f t="shared" si="121"/>
        <v>2</v>
      </c>
      <c r="K171">
        <f t="shared" si="121"/>
        <v>0</v>
      </c>
      <c r="L171" s="5">
        <f>SUM(C171:D171)</f>
        <v>45</v>
      </c>
      <c r="M171" s="5">
        <f>SUM(E171:G171)</f>
        <v>3</v>
      </c>
      <c r="N171" s="5">
        <f>SUM(H171:J171)</f>
        <v>10</v>
      </c>
      <c r="O171" s="5">
        <f>SUM(K171)</f>
        <v>0</v>
      </c>
      <c r="P171" s="7">
        <f t="shared" si="121"/>
        <v>58</v>
      </c>
      <c r="Q171" s="5">
        <f aca="true" t="shared" si="122" ref="Q171:R174">C171</f>
        <v>41</v>
      </c>
      <c r="R171" s="5">
        <f t="shared" si="122"/>
        <v>4</v>
      </c>
      <c r="S171" s="5">
        <f aca="true" t="shared" si="123" ref="S171:U174">SUM(E171,H171)</f>
        <v>5</v>
      </c>
      <c r="T171" s="5">
        <f t="shared" si="123"/>
        <v>6</v>
      </c>
      <c r="U171" s="5">
        <f t="shared" si="123"/>
        <v>2</v>
      </c>
      <c r="V171" s="5">
        <f>K171</f>
        <v>0</v>
      </c>
      <c r="W171" s="13">
        <f>SUM(E171:J171)</f>
        <v>13</v>
      </c>
    </row>
    <row r="172" spans="2:23" ht="12.75">
      <c r="B172" s="1">
        <v>2</v>
      </c>
      <c r="C172">
        <f>SUM(C50,C72,C111,C150)</f>
        <v>5</v>
      </c>
      <c r="D172">
        <f aca="true" t="shared" si="124" ref="D172:P172">SUM(D50,D72,D111,D150)</f>
        <v>5</v>
      </c>
      <c r="E172">
        <f t="shared" si="124"/>
        <v>3</v>
      </c>
      <c r="F172">
        <f t="shared" si="124"/>
        <v>0</v>
      </c>
      <c r="G172">
        <f t="shared" si="124"/>
        <v>0</v>
      </c>
      <c r="H172">
        <f t="shared" si="124"/>
        <v>0</v>
      </c>
      <c r="I172">
        <f t="shared" si="124"/>
        <v>0</v>
      </c>
      <c r="J172">
        <f t="shared" si="124"/>
        <v>0</v>
      </c>
      <c r="K172">
        <f t="shared" si="124"/>
        <v>0</v>
      </c>
      <c r="L172" s="5">
        <f>SUM(C172:D172)</f>
        <v>10</v>
      </c>
      <c r="M172" s="5">
        <f>SUM(E172:G172)</f>
        <v>3</v>
      </c>
      <c r="N172" s="5">
        <f>SUM(H172:J172)</f>
        <v>0</v>
      </c>
      <c r="O172" s="5">
        <f>SUM(K172)</f>
        <v>0</v>
      </c>
      <c r="P172" s="7">
        <f t="shared" si="124"/>
        <v>13</v>
      </c>
      <c r="Q172" s="5">
        <f t="shared" si="122"/>
        <v>5</v>
      </c>
      <c r="R172" s="5">
        <f t="shared" si="122"/>
        <v>5</v>
      </c>
      <c r="S172" s="5">
        <f t="shared" si="123"/>
        <v>3</v>
      </c>
      <c r="T172" s="5">
        <f t="shared" si="123"/>
        <v>0</v>
      </c>
      <c r="U172" s="5">
        <f t="shared" si="123"/>
        <v>0</v>
      </c>
      <c r="V172" s="5">
        <f>K172</f>
        <v>0</v>
      </c>
      <c r="W172" s="13">
        <f>SUM(E172:J172)</f>
        <v>3</v>
      </c>
    </row>
    <row r="173" spans="2:23" ht="12.75">
      <c r="B173" s="1">
        <v>3</v>
      </c>
      <c r="C173">
        <f>SUM(C51,C73,C112,C151)</f>
        <v>3</v>
      </c>
      <c r="D173">
        <f aca="true" t="shared" si="125" ref="D173:P173">SUM(D51,D73,D112,D151)</f>
        <v>4</v>
      </c>
      <c r="E173">
        <f t="shared" si="125"/>
        <v>3</v>
      </c>
      <c r="F173">
        <f t="shared" si="125"/>
        <v>0</v>
      </c>
      <c r="G173">
        <f t="shared" si="125"/>
        <v>0</v>
      </c>
      <c r="H173">
        <f t="shared" si="125"/>
        <v>7</v>
      </c>
      <c r="I173">
        <f t="shared" si="125"/>
        <v>0</v>
      </c>
      <c r="J173">
        <f t="shared" si="125"/>
        <v>0</v>
      </c>
      <c r="K173">
        <f t="shared" si="125"/>
        <v>0</v>
      </c>
      <c r="L173" s="5">
        <f>SUM(C173:D173)</f>
        <v>7</v>
      </c>
      <c r="M173" s="5">
        <f>SUM(E173:G173)</f>
        <v>3</v>
      </c>
      <c r="N173" s="5">
        <f>SUM(H173:J173)</f>
        <v>7</v>
      </c>
      <c r="O173" s="5">
        <f>SUM(K173)</f>
        <v>0</v>
      </c>
      <c r="P173" s="7">
        <f t="shared" si="125"/>
        <v>17</v>
      </c>
      <c r="Q173" s="5">
        <f t="shared" si="122"/>
        <v>3</v>
      </c>
      <c r="R173" s="5">
        <f t="shared" si="122"/>
        <v>4</v>
      </c>
      <c r="S173" s="5">
        <f t="shared" si="123"/>
        <v>10</v>
      </c>
      <c r="T173" s="5">
        <f t="shared" si="123"/>
        <v>0</v>
      </c>
      <c r="U173" s="5">
        <f t="shared" si="123"/>
        <v>0</v>
      </c>
      <c r="V173" s="5">
        <f>K173</f>
        <v>0</v>
      </c>
      <c r="W173" s="13">
        <f>SUM(E173:J173)</f>
        <v>10</v>
      </c>
    </row>
    <row r="174" spans="2:23" ht="12.75">
      <c r="B174" s="1" t="s">
        <v>24</v>
      </c>
      <c r="C174">
        <f>SUM(C171:C173)</f>
        <v>49</v>
      </c>
      <c r="D174">
        <f aca="true" t="shared" si="126" ref="D174:P174">SUM(D171:D173)</f>
        <v>13</v>
      </c>
      <c r="E174">
        <f t="shared" si="126"/>
        <v>7</v>
      </c>
      <c r="F174">
        <f t="shared" si="126"/>
        <v>2</v>
      </c>
      <c r="G174">
        <f t="shared" si="126"/>
        <v>0</v>
      </c>
      <c r="H174">
        <f t="shared" si="126"/>
        <v>11</v>
      </c>
      <c r="I174">
        <f t="shared" si="126"/>
        <v>4</v>
      </c>
      <c r="J174">
        <f t="shared" si="126"/>
        <v>2</v>
      </c>
      <c r="K174">
        <f t="shared" si="126"/>
        <v>0</v>
      </c>
      <c r="L174" s="5">
        <f>SUM(L171:L173)</f>
        <v>62</v>
      </c>
      <c r="M174" s="5">
        <f>SUM(M171:M173)</f>
        <v>9</v>
      </c>
      <c r="N174" s="5">
        <f>SUM(N171:N173)</f>
        <v>17</v>
      </c>
      <c r="O174" s="5">
        <f>SUM(O171:O173)</f>
        <v>0</v>
      </c>
      <c r="P174" s="7">
        <f t="shared" si="126"/>
        <v>88</v>
      </c>
      <c r="Q174" s="5">
        <f t="shared" si="122"/>
        <v>49</v>
      </c>
      <c r="R174" s="5">
        <f t="shared" si="122"/>
        <v>13</v>
      </c>
      <c r="S174" s="5">
        <f t="shared" si="123"/>
        <v>18</v>
      </c>
      <c r="T174" s="5">
        <f t="shared" si="123"/>
        <v>6</v>
      </c>
      <c r="U174" s="5">
        <f t="shared" si="123"/>
        <v>2</v>
      </c>
      <c r="V174" s="5">
        <f>K174</f>
        <v>0</v>
      </c>
      <c r="W174" s="13">
        <f>SUM(E174:J174)</f>
        <v>26</v>
      </c>
    </row>
    <row r="175" ht="12.75">
      <c r="A175" s="3" t="s">
        <v>13</v>
      </c>
    </row>
    <row r="176" spans="2:23" ht="12.75">
      <c r="B176" s="1">
        <v>1</v>
      </c>
      <c r="C176">
        <f>SUM(C161,C166,C171)</f>
        <v>175</v>
      </c>
      <c r="D176">
        <f aca="true" t="shared" si="127" ref="D176:P176">SUM(D161,D166,D171)</f>
        <v>20</v>
      </c>
      <c r="E176">
        <f t="shared" si="127"/>
        <v>7</v>
      </c>
      <c r="F176">
        <f t="shared" si="127"/>
        <v>25</v>
      </c>
      <c r="G176">
        <f t="shared" si="127"/>
        <v>12</v>
      </c>
      <c r="H176">
        <f t="shared" si="127"/>
        <v>8</v>
      </c>
      <c r="I176">
        <f t="shared" si="127"/>
        <v>18</v>
      </c>
      <c r="J176">
        <f t="shared" si="127"/>
        <v>15</v>
      </c>
      <c r="K176">
        <f t="shared" si="127"/>
        <v>13</v>
      </c>
      <c r="L176" s="5">
        <f>SUM(C176:D176)</f>
        <v>195</v>
      </c>
      <c r="M176" s="5">
        <f>SUM(E176:G176)</f>
        <v>44</v>
      </c>
      <c r="N176" s="5">
        <f>SUM(H176:J176)</f>
        <v>41</v>
      </c>
      <c r="O176" s="5">
        <f>SUM(K176)</f>
        <v>13</v>
      </c>
      <c r="P176" s="7">
        <f t="shared" si="127"/>
        <v>293</v>
      </c>
      <c r="Q176" s="5">
        <f aca="true" t="shared" si="128" ref="Q176:R179">C176</f>
        <v>175</v>
      </c>
      <c r="R176" s="5">
        <f t="shared" si="128"/>
        <v>20</v>
      </c>
      <c r="S176" s="5">
        <f aca="true" t="shared" si="129" ref="S176:U179">SUM(E176,H176)</f>
        <v>15</v>
      </c>
      <c r="T176" s="5">
        <f t="shared" si="129"/>
        <v>43</v>
      </c>
      <c r="U176" s="5">
        <f t="shared" si="129"/>
        <v>27</v>
      </c>
      <c r="V176" s="5">
        <f>K176</f>
        <v>13</v>
      </c>
      <c r="W176" s="13">
        <f>SUM(E176:J176)</f>
        <v>85</v>
      </c>
    </row>
    <row r="177" spans="2:23" ht="12.75">
      <c r="B177" s="1">
        <v>2</v>
      </c>
      <c r="C177">
        <f>SUM(C162,C167,C172)</f>
        <v>66</v>
      </c>
      <c r="D177">
        <f aca="true" t="shared" si="130" ref="D177:P177">SUM(D162,D167,D172)</f>
        <v>16</v>
      </c>
      <c r="E177">
        <f t="shared" si="130"/>
        <v>16</v>
      </c>
      <c r="F177">
        <f t="shared" si="130"/>
        <v>6</v>
      </c>
      <c r="G177">
        <f t="shared" si="130"/>
        <v>2</v>
      </c>
      <c r="H177">
        <f t="shared" si="130"/>
        <v>15</v>
      </c>
      <c r="I177">
        <f t="shared" si="130"/>
        <v>3</v>
      </c>
      <c r="J177">
        <f t="shared" si="130"/>
        <v>1</v>
      </c>
      <c r="K177">
        <f t="shared" si="130"/>
        <v>10</v>
      </c>
      <c r="L177" s="5">
        <f>SUM(C177:D177)</f>
        <v>82</v>
      </c>
      <c r="M177" s="5">
        <f>SUM(E177:G177)</f>
        <v>24</v>
      </c>
      <c r="N177" s="5">
        <f>SUM(H177:J177)</f>
        <v>19</v>
      </c>
      <c r="O177" s="5">
        <f>SUM(K177)</f>
        <v>10</v>
      </c>
      <c r="P177" s="7">
        <f t="shared" si="130"/>
        <v>135</v>
      </c>
      <c r="Q177" s="5">
        <f t="shared" si="128"/>
        <v>66</v>
      </c>
      <c r="R177" s="5">
        <f t="shared" si="128"/>
        <v>16</v>
      </c>
      <c r="S177" s="5">
        <f t="shared" si="129"/>
        <v>31</v>
      </c>
      <c r="T177" s="5">
        <f t="shared" si="129"/>
        <v>9</v>
      </c>
      <c r="U177" s="5">
        <f t="shared" si="129"/>
        <v>3</v>
      </c>
      <c r="V177" s="5">
        <f>K177</f>
        <v>10</v>
      </c>
      <c r="W177" s="13">
        <f>SUM(E177:J177)</f>
        <v>43</v>
      </c>
    </row>
    <row r="178" spans="2:23" ht="12.75">
      <c r="B178" s="1">
        <v>3</v>
      </c>
      <c r="C178">
        <f>SUM(C163,C168,C173)</f>
        <v>14</v>
      </c>
      <c r="D178">
        <f aca="true" t="shared" si="131" ref="D178:P178">SUM(D163,D168,D173)</f>
        <v>8</v>
      </c>
      <c r="E178">
        <f t="shared" si="131"/>
        <v>11</v>
      </c>
      <c r="F178">
        <f t="shared" si="131"/>
        <v>2</v>
      </c>
      <c r="G178">
        <f t="shared" si="131"/>
        <v>1</v>
      </c>
      <c r="H178">
        <f t="shared" si="131"/>
        <v>19</v>
      </c>
      <c r="I178">
        <f t="shared" si="131"/>
        <v>0</v>
      </c>
      <c r="J178">
        <f t="shared" si="131"/>
        <v>0</v>
      </c>
      <c r="K178">
        <f t="shared" si="131"/>
        <v>6</v>
      </c>
      <c r="L178" s="5">
        <f>SUM(C178:D178)</f>
        <v>22</v>
      </c>
      <c r="M178" s="5">
        <f>SUM(E178:G178)</f>
        <v>14</v>
      </c>
      <c r="N178" s="5">
        <f>SUM(H178:J178)</f>
        <v>19</v>
      </c>
      <c r="O178" s="5">
        <f>SUM(K178)</f>
        <v>6</v>
      </c>
      <c r="P178" s="7">
        <f t="shared" si="131"/>
        <v>61</v>
      </c>
      <c r="Q178" s="5">
        <f t="shared" si="128"/>
        <v>14</v>
      </c>
      <c r="R178" s="5">
        <f t="shared" si="128"/>
        <v>8</v>
      </c>
      <c r="S178" s="5">
        <f t="shared" si="129"/>
        <v>30</v>
      </c>
      <c r="T178" s="5">
        <f t="shared" si="129"/>
        <v>2</v>
      </c>
      <c r="U178" s="5">
        <f t="shared" si="129"/>
        <v>1</v>
      </c>
      <c r="V178" s="5">
        <f>K178</f>
        <v>6</v>
      </c>
      <c r="W178" s="13">
        <f>SUM(E178:J178)</f>
        <v>33</v>
      </c>
    </row>
    <row r="179" spans="2:23" ht="12.75">
      <c r="B179" s="1" t="s">
        <v>24</v>
      </c>
      <c r="C179">
        <f>SUM(C176:C178)</f>
        <v>255</v>
      </c>
      <c r="D179">
        <f aca="true" t="shared" si="132" ref="D179:P179">SUM(D176:D178)</f>
        <v>44</v>
      </c>
      <c r="E179">
        <f t="shared" si="132"/>
        <v>34</v>
      </c>
      <c r="F179">
        <f t="shared" si="132"/>
        <v>33</v>
      </c>
      <c r="G179">
        <f t="shared" si="132"/>
        <v>15</v>
      </c>
      <c r="H179">
        <f t="shared" si="132"/>
        <v>42</v>
      </c>
      <c r="I179">
        <f t="shared" si="132"/>
        <v>21</v>
      </c>
      <c r="J179">
        <f t="shared" si="132"/>
        <v>16</v>
      </c>
      <c r="K179">
        <f t="shared" si="132"/>
        <v>29</v>
      </c>
      <c r="L179" s="5">
        <f>SUM(L176:L178)</f>
        <v>299</v>
      </c>
      <c r="M179" s="5">
        <f>SUM(M176:M178)</f>
        <v>82</v>
      </c>
      <c r="N179" s="5">
        <f>SUM(N176:N178)</f>
        <v>79</v>
      </c>
      <c r="O179" s="5">
        <f>SUM(O176:O178)</f>
        <v>29</v>
      </c>
      <c r="P179" s="7">
        <f t="shared" si="132"/>
        <v>489</v>
      </c>
      <c r="Q179" s="5">
        <f t="shared" si="128"/>
        <v>255</v>
      </c>
      <c r="R179" s="5">
        <f t="shared" si="128"/>
        <v>44</v>
      </c>
      <c r="S179" s="5">
        <f t="shared" si="129"/>
        <v>76</v>
      </c>
      <c r="T179" s="5">
        <f t="shared" si="129"/>
        <v>54</v>
      </c>
      <c r="U179" s="5">
        <f t="shared" si="129"/>
        <v>31</v>
      </c>
      <c r="V179" s="5">
        <f>K179</f>
        <v>29</v>
      </c>
      <c r="W179" s="13">
        <f>SUM(E179:J179)</f>
        <v>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9"/>
  <sheetViews>
    <sheetView workbookViewId="0" topLeftCell="L1">
      <selection activeCell="C176" sqref="C176:K179"/>
    </sheetView>
  </sheetViews>
  <sheetFormatPr defaultColWidth="9.140625" defaultRowHeight="12.75"/>
  <cols>
    <col min="2" max="2" width="25.7109375" style="0" customWidth="1"/>
    <col min="3" max="4" width="11.8515625" style="0" customWidth="1"/>
    <col min="5" max="9" width="12.140625" style="0" customWidth="1"/>
    <col min="10" max="10" width="12.8515625" style="0" customWidth="1"/>
    <col min="11" max="11" width="10.421875" style="0" customWidth="1"/>
    <col min="12" max="12" width="10.421875" style="16" customWidth="1"/>
    <col min="13" max="15" width="10.421875" style="5" customWidth="1"/>
    <col min="16" max="16" width="14.421875" style="7" customWidth="1"/>
    <col min="17" max="17" width="9.140625" style="13" customWidth="1"/>
  </cols>
  <sheetData>
    <row r="2" spans="3:17" ht="12.75"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</v>
      </c>
      <c r="I2" s="1" t="s">
        <v>10</v>
      </c>
      <c r="J2" s="1" t="s">
        <v>8</v>
      </c>
      <c r="K2" s="1" t="s">
        <v>11</v>
      </c>
      <c r="L2" s="15" t="s">
        <v>27</v>
      </c>
      <c r="M2" s="4" t="s">
        <v>25</v>
      </c>
      <c r="N2" s="4" t="s">
        <v>26</v>
      </c>
      <c r="O2" s="4" t="s">
        <v>28</v>
      </c>
      <c r="P2" s="6" t="s">
        <v>13</v>
      </c>
      <c r="Q2" s="12" t="s">
        <v>39</v>
      </c>
    </row>
    <row r="3" ht="12.75">
      <c r="A3" s="2" t="s">
        <v>15</v>
      </c>
    </row>
    <row r="4" ht="12.75">
      <c r="A4" s="3" t="s">
        <v>14</v>
      </c>
    </row>
    <row r="5" spans="2:17" ht="12.75">
      <c r="B5" t="s">
        <v>0</v>
      </c>
      <c r="C5" s="18">
        <f>IF(Data!$P5&gt;0,Data!C5/Data!$P5,0)</f>
        <v>0.5</v>
      </c>
      <c r="D5" s="18">
        <f>IF(Data!$P5&gt;0,Data!D5/Data!$P5,0)</f>
        <v>0</v>
      </c>
      <c r="E5" s="18">
        <f>IF(Data!$P5&gt;0,Data!E5/Data!$P5,0)</f>
        <v>0</v>
      </c>
      <c r="F5" s="18">
        <f>IF(Data!$P5&gt;0,Data!F5/Data!$P5,0)</f>
        <v>0</v>
      </c>
      <c r="G5" s="18">
        <f>IF(Data!$P5&gt;0,Data!G5/Data!$P5,0)</f>
        <v>0</v>
      </c>
      <c r="H5" s="18">
        <f>IF(Data!$P5&gt;0,Data!H5/Data!$P5,0)</f>
        <v>0</v>
      </c>
      <c r="I5" s="18">
        <f>IF(Data!$P5&gt;0,Data!I5/Data!$P5,0)</f>
        <v>0</v>
      </c>
      <c r="J5" s="18">
        <f>IF(Data!$P5&gt;0,Data!J5/Data!$P5,0)</f>
        <v>0</v>
      </c>
      <c r="K5" s="18">
        <f>IF(Data!$P5&gt;0,Data!K5/Data!$P5,0)</f>
        <v>0.5</v>
      </c>
      <c r="L5" s="17">
        <f>IF(Data!$P5&gt;0,Data!L5/Data!$P5,0)</f>
        <v>0.5</v>
      </c>
      <c r="M5" s="17">
        <f>IF(Data!$P5&gt;0,Data!M5/Data!$P5,0)</f>
        <v>0</v>
      </c>
      <c r="N5" s="17">
        <f>IF(Data!$P5&gt;0,Data!N5/Data!$P5,0)</f>
        <v>0</v>
      </c>
      <c r="O5" s="17">
        <f>IF(Data!$P5&gt;0,Data!O5/Data!$P5,0)</f>
        <v>0.5</v>
      </c>
      <c r="P5" s="8">
        <f>Data!P5</f>
        <v>8</v>
      </c>
      <c r="Q5" s="14">
        <f>IF(Data!$P5&gt;0,(Data!M5+Data!N5)/Data!$P5,0)</f>
        <v>0</v>
      </c>
    </row>
    <row r="6" spans="2:17" ht="12.75">
      <c r="B6" t="s">
        <v>1</v>
      </c>
      <c r="C6" s="18">
        <f>IF(Data!$P6&gt;0,Data!C6/Data!$P6,0)</f>
        <v>0.6666666666666666</v>
      </c>
      <c r="D6" s="18">
        <f>IF(Data!$P6&gt;0,Data!D6/Data!$P6,0)</f>
        <v>0</v>
      </c>
      <c r="E6" s="18">
        <f>IF(Data!$P6&gt;0,Data!E6/Data!$P6,0)</f>
        <v>0</v>
      </c>
      <c r="F6" s="18">
        <f>IF(Data!$P6&gt;0,Data!F6/Data!$P6,0)</f>
        <v>0</v>
      </c>
      <c r="G6" s="18">
        <f>IF(Data!$P6&gt;0,Data!G6/Data!$P6,0)</f>
        <v>0</v>
      </c>
      <c r="H6" s="18">
        <f>IF(Data!$P6&gt;0,Data!H6/Data!$P6,0)</f>
        <v>0</v>
      </c>
      <c r="I6" s="18">
        <f>IF(Data!$P6&gt;0,Data!I6/Data!$P6,0)</f>
        <v>0</v>
      </c>
      <c r="J6" s="18">
        <f>IF(Data!$P6&gt;0,Data!J6/Data!$P6,0)</f>
        <v>0</v>
      </c>
      <c r="K6" s="18">
        <f>IF(Data!$P6&gt;0,Data!K6/Data!$P6,0)</f>
        <v>0.3333333333333333</v>
      </c>
      <c r="L6" s="17">
        <f>IF(Data!$P6&gt;0,Data!L6/Data!$P6,0)</f>
        <v>0.6666666666666666</v>
      </c>
      <c r="M6" s="17">
        <f>IF(Data!$P6&gt;0,Data!M6/Data!$P6,0)</f>
        <v>0</v>
      </c>
      <c r="N6" s="17">
        <f>IF(Data!$P6&gt;0,Data!N6/Data!$P6,0)</f>
        <v>0</v>
      </c>
      <c r="O6" s="17">
        <f>IF(Data!$P6&gt;0,Data!O6/Data!$P6,0)</f>
        <v>0.3333333333333333</v>
      </c>
      <c r="P6" s="8">
        <f>Data!P6</f>
        <v>6</v>
      </c>
      <c r="Q6" s="14">
        <f>IF(Data!$P6&gt;0,(Data!M6+Data!N6)/Data!$P6,0)</f>
        <v>0</v>
      </c>
    </row>
    <row r="7" spans="2:17" ht="12.75">
      <c r="B7" t="s">
        <v>2</v>
      </c>
      <c r="C7" s="18">
        <f>IF(Data!$P7&gt;0,Data!C7/Data!$P7,0)</f>
        <v>0</v>
      </c>
      <c r="D7" s="18">
        <f>IF(Data!$P7&gt;0,Data!D7/Data!$P7,0)</f>
        <v>0</v>
      </c>
      <c r="E7" s="18">
        <f>IF(Data!$P7&gt;0,Data!E7/Data!$P7,0)</f>
        <v>0</v>
      </c>
      <c r="F7" s="18">
        <f>IF(Data!$P7&gt;0,Data!F7/Data!$P7,0)</f>
        <v>0</v>
      </c>
      <c r="G7" s="18">
        <f>IF(Data!$P7&gt;0,Data!G7/Data!$P7,0)</f>
        <v>0</v>
      </c>
      <c r="H7" s="18">
        <f>IF(Data!$P7&gt;0,Data!H7/Data!$P7,0)</f>
        <v>0</v>
      </c>
      <c r="I7" s="18">
        <f>IF(Data!$P7&gt;0,Data!I7/Data!$P7,0)</f>
        <v>0</v>
      </c>
      <c r="J7" s="18">
        <f>IF(Data!$P7&gt;0,Data!J7/Data!$P7,0)</f>
        <v>0</v>
      </c>
      <c r="K7" s="18">
        <f>IF(Data!$P7&gt;0,Data!K7/Data!$P7,0)</f>
        <v>0</v>
      </c>
      <c r="L7" s="17">
        <f>IF(Data!$P7&gt;0,Data!L7/Data!$P7,0)</f>
        <v>0</v>
      </c>
      <c r="M7" s="17">
        <f>IF(Data!$P7&gt;0,Data!M7/Data!$P7,0)</f>
        <v>0</v>
      </c>
      <c r="N7" s="17">
        <f>IF(Data!$P7&gt;0,Data!N7/Data!$P7,0)</f>
        <v>0</v>
      </c>
      <c r="O7" s="17">
        <f>IF(Data!$P7&gt;0,Data!O7/Data!$P7,0)</f>
        <v>0</v>
      </c>
      <c r="P7" s="8">
        <f>Data!P7</f>
        <v>0</v>
      </c>
      <c r="Q7" s="14">
        <f>IF(Data!$P7&gt;0,(Data!M7+Data!N7)/Data!$P7,0)</f>
        <v>0</v>
      </c>
    </row>
    <row r="8" spans="2:17" ht="12.75">
      <c r="B8" t="s">
        <v>24</v>
      </c>
      <c r="C8" s="18">
        <f>IF(Data!$P8&gt;0,Data!C8/Data!$P8,0)</f>
        <v>0.5714285714285714</v>
      </c>
      <c r="D8" s="18">
        <f>IF(Data!$P8&gt;0,Data!D8/Data!$P8,0)</f>
        <v>0</v>
      </c>
      <c r="E8" s="18">
        <f>IF(Data!$P8&gt;0,Data!E8/Data!$P8,0)</f>
        <v>0</v>
      </c>
      <c r="F8" s="18">
        <f>IF(Data!$P8&gt;0,Data!F8/Data!$P8,0)</f>
        <v>0</v>
      </c>
      <c r="G8" s="18">
        <f>IF(Data!$P8&gt;0,Data!G8/Data!$P8,0)</f>
        <v>0</v>
      </c>
      <c r="H8" s="18">
        <f>IF(Data!$P8&gt;0,Data!H8/Data!$P8,0)</f>
        <v>0</v>
      </c>
      <c r="I8" s="18">
        <f>IF(Data!$P8&gt;0,Data!I8/Data!$P8,0)</f>
        <v>0</v>
      </c>
      <c r="J8" s="18">
        <f>IF(Data!$P8&gt;0,Data!J8/Data!$P8,0)</f>
        <v>0</v>
      </c>
      <c r="K8" s="18">
        <f>IF(Data!$P8&gt;0,Data!K8/Data!$P8,0)</f>
        <v>0.42857142857142855</v>
      </c>
      <c r="L8" s="17">
        <f>IF(Data!$P8&gt;0,Data!L8/Data!$P8,0)</f>
        <v>0.5714285714285714</v>
      </c>
      <c r="M8" s="17">
        <f>IF(Data!$P8&gt;0,Data!M8/Data!$P8,0)</f>
        <v>0</v>
      </c>
      <c r="N8" s="17">
        <f>IF(Data!$P8&gt;0,Data!N8/Data!$P8,0)</f>
        <v>0</v>
      </c>
      <c r="O8" s="17">
        <f>IF(Data!$P8&gt;0,Data!O8/Data!$P8,0)</f>
        <v>0.42857142857142855</v>
      </c>
      <c r="P8" s="8">
        <f>Data!P8</f>
        <v>14</v>
      </c>
      <c r="Q8" s="14">
        <f>IF(Data!$P8&gt;0,(Data!M8+Data!N8)/Data!$P8,0)</f>
        <v>0</v>
      </c>
    </row>
    <row r="9" ht="12.75">
      <c r="A9" s="3" t="s">
        <v>12</v>
      </c>
    </row>
    <row r="10" spans="2:17" ht="12.75">
      <c r="B10" t="s">
        <v>0</v>
      </c>
      <c r="C10" s="18">
        <f>IF(Data!$P10&gt;0,Data!C10/Data!$P10,0)</f>
        <v>0.25</v>
      </c>
      <c r="D10" s="18">
        <f>IF(Data!$P10&gt;0,Data!D10/Data!$P10,0)</f>
        <v>0.25</v>
      </c>
      <c r="E10" s="18">
        <f>IF(Data!$P10&gt;0,Data!E10/Data!$P10,0)</f>
        <v>0</v>
      </c>
      <c r="F10" s="18">
        <f>IF(Data!$P10&gt;0,Data!F10/Data!$P10,0)</f>
        <v>0.25</v>
      </c>
      <c r="G10" s="18">
        <f>IF(Data!$P10&gt;0,Data!G10/Data!$P10,0)</f>
        <v>0.25</v>
      </c>
      <c r="H10" s="18">
        <f>IF(Data!$P10&gt;0,Data!H10/Data!$P10,0)</f>
        <v>0</v>
      </c>
      <c r="I10" s="18">
        <f>IF(Data!$P10&gt;0,Data!I10/Data!$P10,0)</f>
        <v>0</v>
      </c>
      <c r="J10" s="18">
        <f>IF(Data!$P10&gt;0,Data!J10/Data!$P10,0)</f>
        <v>0</v>
      </c>
      <c r="K10" s="18">
        <f>IF(Data!$P10&gt;0,Data!K10/Data!$P10,0)</f>
        <v>0</v>
      </c>
      <c r="L10" s="17">
        <f>IF(Data!$P10&gt;0,Data!L10/Data!$P10,0)</f>
        <v>0.5</v>
      </c>
      <c r="M10" s="17">
        <f>IF(Data!$P10&gt;0,Data!M10/Data!$P10,0)</f>
        <v>0.5</v>
      </c>
      <c r="N10" s="17">
        <f>IF(Data!$P10&gt;0,Data!N10/Data!$P10,0)</f>
        <v>0</v>
      </c>
      <c r="O10" s="17">
        <f>IF(Data!$P10&gt;0,Data!O10/Data!$P10,0)</f>
        <v>0</v>
      </c>
      <c r="P10" s="8">
        <f>Data!P10</f>
        <v>4</v>
      </c>
      <c r="Q10" s="14">
        <f>IF(Data!$P10&gt;0,(Data!M10+Data!N10)/Data!$P10,0)</f>
        <v>0.5</v>
      </c>
    </row>
    <row r="11" spans="2:17" ht="12.75">
      <c r="B11" t="s">
        <v>1</v>
      </c>
      <c r="C11" s="18">
        <f>IF(Data!$P11&gt;0,Data!C11/Data!$P11,0)</f>
        <v>0.6666666666666666</v>
      </c>
      <c r="D11" s="18">
        <f>IF(Data!$P11&gt;0,Data!D11/Data!$P11,0)</f>
        <v>0</v>
      </c>
      <c r="E11" s="18">
        <f>IF(Data!$P11&gt;0,Data!E11/Data!$P11,0)</f>
        <v>0.3333333333333333</v>
      </c>
      <c r="F11" s="18">
        <f>IF(Data!$P11&gt;0,Data!F11/Data!$P11,0)</f>
        <v>0</v>
      </c>
      <c r="G11" s="18">
        <f>IF(Data!$P11&gt;0,Data!G11/Data!$P11,0)</f>
        <v>0</v>
      </c>
      <c r="H11" s="18">
        <f>IF(Data!$P11&gt;0,Data!H11/Data!$P11,0)</f>
        <v>0</v>
      </c>
      <c r="I11" s="18">
        <f>IF(Data!$P11&gt;0,Data!I11/Data!$P11,0)</f>
        <v>0</v>
      </c>
      <c r="J11" s="18">
        <f>IF(Data!$P11&gt;0,Data!J11/Data!$P11,0)</f>
        <v>0</v>
      </c>
      <c r="K11" s="18">
        <f>IF(Data!$P11&gt;0,Data!K11/Data!$P11,0)</f>
        <v>0</v>
      </c>
      <c r="L11" s="17">
        <f>IF(Data!$P11&gt;0,Data!L11/Data!$P11,0)</f>
        <v>0.6666666666666666</v>
      </c>
      <c r="M11" s="17">
        <f>IF(Data!$P11&gt;0,Data!M11/Data!$P11,0)</f>
        <v>0.3333333333333333</v>
      </c>
      <c r="N11" s="17">
        <f>IF(Data!$P11&gt;0,Data!N11/Data!$P11,0)</f>
        <v>0</v>
      </c>
      <c r="O11" s="17">
        <f>IF(Data!$P11&gt;0,Data!O11/Data!$P11,0)</f>
        <v>0</v>
      </c>
      <c r="P11" s="8">
        <f>Data!P11</f>
        <v>3</v>
      </c>
      <c r="Q11" s="14">
        <f>IF(Data!$P11&gt;0,(Data!M11+Data!N11)/Data!$P11,0)</f>
        <v>0.3333333333333333</v>
      </c>
    </row>
    <row r="12" spans="2:17" ht="12.75">
      <c r="B12" t="s">
        <v>2</v>
      </c>
      <c r="C12" s="18">
        <f>IF(Data!$P12&gt;0,Data!C12/Data!$P12,0)</f>
        <v>0.5</v>
      </c>
      <c r="D12" s="18">
        <f>IF(Data!$P12&gt;0,Data!D12/Data!$P12,0)</f>
        <v>0</v>
      </c>
      <c r="E12" s="18">
        <f>IF(Data!$P12&gt;0,Data!E12/Data!$P12,0)</f>
        <v>0</v>
      </c>
      <c r="F12" s="18">
        <f>IF(Data!$P12&gt;0,Data!F12/Data!$P12,0)</f>
        <v>0.5</v>
      </c>
      <c r="G12" s="18">
        <f>IF(Data!$P12&gt;0,Data!G12/Data!$P12,0)</f>
        <v>0</v>
      </c>
      <c r="H12" s="18">
        <f>IF(Data!$P12&gt;0,Data!H12/Data!$P12,0)</f>
        <v>0</v>
      </c>
      <c r="I12" s="18">
        <f>IF(Data!$P12&gt;0,Data!I12/Data!$P12,0)</f>
        <v>0</v>
      </c>
      <c r="J12" s="18">
        <f>IF(Data!$P12&gt;0,Data!J12/Data!$P12,0)</f>
        <v>0</v>
      </c>
      <c r="K12" s="18">
        <f>IF(Data!$P12&gt;0,Data!K12/Data!$P12,0)</f>
        <v>0</v>
      </c>
      <c r="L12" s="17">
        <f>IF(Data!$P12&gt;0,Data!L12/Data!$P12,0)</f>
        <v>0.5</v>
      </c>
      <c r="M12" s="17">
        <f>IF(Data!$P12&gt;0,Data!M12/Data!$P12,0)</f>
        <v>0.5</v>
      </c>
      <c r="N12" s="17">
        <f>IF(Data!$P12&gt;0,Data!N12/Data!$P12,0)</f>
        <v>0</v>
      </c>
      <c r="O12" s="17">
        <f>IF(Data!$P12&gt;0,Data!O12/Data!$P12,0)</f>
        <v>0</v>
      </c>
      <c r="P12" s="8">
        <f>Data!P12</f>
        <v>2</v>
      </c>
      <c r="Q12" s="14">
        <f>IF(Data!$P12&gt;0,(Data!M12+Data!N12)/Data!$P12,0)</f>
        <v>0.5</v>
      </c>
    </row>
    <row r="13" spans="2:17" ht="12.75">
      <c r="B13" t="s">
        <v>24</v>
      </c>
      <c r="C13" s="18">
        <f>IF(Data!$P13&gt;0,Data!C13/Data!$P13,0)</f>
        <v>0.4444444444444444</v>
      </c>
      <c r="D13" s="18">
        <f>IF(Data!$P13&gt;0,Data!D13/Data!$P13,0)</f>
        <v>0.1111111111111111</v>
      </c>
      <c r="E13" s="18">
        <f>IF(Data!$P13&gt;0,Data!E13/Data!$P13,0)</f>
        <v>0.1111111111111111</v>
      </c>
      <c r="F13" s="18">
        <f>IF(Data!$P13&gt;0,Data!F13/Data!$P13,0)</f>
        <v>0.2222222222222222</v>
      </c>
      <c r="G13" s="18">
        <f>IF(Data!$P13&gt;0,Data!G13/Data!$P13,0)</f>
        <v>0.1111111111111111</v>
      </c>
      <c r="H13" s="18">
        <f>IF(Data!$P13&gt;0,Data!H13/Data!$P13,0)</f>
        <v>0</v>
      </c>
      <c r="I13" s="18">
        <f>IF(Data!$P13&gt;0,Data!I13/Data!$P13,0)</f>
        <v>0</v>
      </c>
      <c r="J13" s="18">
        <f>IF(Data!$P13&gt;0,Data!J13/Data!$P13,0)</f>
        <v>0</v>
      </c>
      <c r="K13" s="18">
        <f>IF(Data!$P13&gt;0,Data!K13/Data!$P13,0)</f>
        <v>0</v>
      </c>
      <c r="L13" s="17">
        <f>IF(Data!$P13&gt;0,Data!L13/Data!$P13,0)</f>
        <v>0.5555555555555556</v>
      </c>
      <c r="M13" s="17">
        <f>IF(Data!$P13&gt;0,Data!M13/Data!$P13,0)</f>
        <v>0.4444444444444444</v>
      </c>
      <c r="N13" s="17">
        <f>IF(Data!$P13&gt;0,Data!N13/Data!$P13,0)</f>
        <v>0</v>
      </c>
      <c r="O13" s="17">
        <f>IF(Data!$P13&gt;0,Data!O13/Data!$P13,0)</f>
        <v>0</v>
      </c>
      <c r="P13" s="8">
        <f>Data!P13</f>
        <v>9</v>
      </c>
      <c r="Q13" s="14">
        <f>IF(Data!$P13&gt;0,(Data!M13+Data!N13)/Data!$P13,0)</f>
        <v>0.4444444444444444</v>
      </c>
    </row>
    <row r="14" ht="12.75">
      <c r="A14" s="3" t="s">
        <v>13</v>
      </c>
    </row>
    <row r="15" spans="2:17" ht="12.75">
      <c r="B15" t="s">
        <v>0</v>
      </c>
      <c r="C15" s="18">
        <f>IF(Data!$P15&gt;0,Data!C15/Data!$P15,0)</f>
        <v>0.4166666666666667</v>
      </c>
      <c r="D15" s="18">
        <f>IF(Data!$P15&gt;0,Data!D15/Data!$P15,0)</f>
        <v>0.08333333333333333</v>
      </c>
      <c r="E15" s="18">
        <f>IF(Data!$P15&gt;0,Data!E15/Data!$P15,0)</f>
        <v>0</v>
      </c>
      <c r="F15" s="18">
        <f>IF(Data!$P15&gt;0,Data!F15/Data!$P15,0)</f>
        <v>0.08333333333333333</v>
      </c>
      <c r="G15" s="18">
        <f>IF(Data!$P15&gt;0,Data!G15/Data!$P15,0)</f>
        <v>0.08333333333333333</v>
      </c>
      <c r="H15" s="18">
        <f>IF(Data!$P15&gt;0,Data!H15/Data!$P15,0)</f>
        <v>0</v>
      </c>
      <c r="I15" s="18">
        <f>IF(Data!$P15&gt;0,Data!I15/Data!$P15,0)</f>
        <v>0</v>
      </c>
      <c r="J15" s="18">
        <f>IF(Data!$P15&gt;0,Data!J15/Data!$P15,0)</f>
        <v>0</v>
      </c>
      <c r="K15" s="18">
        <f>IF(Data!$P15&gt;0,Data!K15/Data!$P15,0)</f>
        <v>0.3333333333333333</v>
      </c>
      <c r="L15" s="17">
        <f>IF(Data!$P15&gt;0,Data!L15/Data!$P15,0)</f>
        <v>0.5</v>
      </c>
      <c r="M15" s="17">
        <f>IF(Data!$P15&gt;0,Data!M15/Data!$P15,0)</f>
        <v>0.16666666666666666</v>
      </c>
      <c r="N15" s="17">
        <f>IF(Data!$P15&gt;0,Data!N15/Data!$P15,0)</f>
        <v>0</v>
      </c>
      <c r="O15" s="17">
        <f>IF(Data!$P15&gt;0,Data!O15/Data!$P15,0)</f>
        <v>0.3333333333333333</v>
      </c>
      <c r="P15" s="8">
        <f>Data!P15</f>
        <v>12</v>
      </c>
      <c r="Q15" s="14">
        <f>IF(Data!$P15&gt;0,(Data!M15+Data!N15)/Data!$P15,0)</f>
        <v>0.16666666666666666</v>
      </c>
    </row>
    <row r="16" spans="2:17" ht="12.75">
      <c r="B16" t="s">
        <v>1</v>
      </c>
      <c r="C16" s="18">
        <f>IF(Data!$P16&gt;0,Data!C16/Data!$P16,0)</f>
        <v>0.6666666666666666</v>
      </c>
      <c r="D16" s="18">
        <f>IF(Data!$P16&gt;0,Data!D16/Data!$P16,0)</f>
        <v>0</v>
      </c>
      <c r="E16" s="18">
        <f>IF(Data!$P16&gt;0,Data!E16/Data!$P16,0)</f>
        <v>0.1111111111111111</v>
      </c>
      <c r="F16" s="18">
        <f>IF(Data!$P16&gt;0,Data!F16/Data!$P16,0)</f>
        <v>0</v>
      </c>
      <c r="G16" s="18">
        <f>IF(Data!$P16&gt;0,Data!G16/Data!$P16,0)</f>
        <v>0</v>
      </c>
      <c r="H16" s="18">
        <f>IF(Data!$P16&gt;0,Data!H16/Data!$P16,0)</f>
        <v>0</v>
      </c>
      <c r="I16" s="18">
        <f>IF(Data!$P16&gt;0,Data!I16/Data!$P16,0)</f>
        <v>0</v>
      </c>
      <c r="J16" s="18">
        <f>IF(Data!$P16&gt;0,Data!J16/Data!$P16,0)</f>
        <v>0</v>
      </c>
      <c r="K16" s="18">
        <f>IF(Data!$P16&gt;0,Data!K16/Data!$P16,0)</f>
        <v>0.2222222222222222</v>
      </c>
      <c r="L16" s="17">
        <f>IF(Data!$P16&gt;0,Data!L16/Data!$P16,0)</f>
        <v>0.6666666666666666</v>
      </c>
      <c r="M16" s="17">
        <f>IF(Data!$P16&gt;0,Data!M16/Data!$P16,0)</f>
        <v>0.1111111111111111</v>
      </c>
      <c r="N16" s="17">
        <f>IF(Data!$P16&gt;0,Data!N16/Data!$P16,0)</f>
        <v>0</v>
      </c>
      <c r="O16" s="17">
        <f>IF(Data!$P16&gt;0,Data!O16/Data!$P16,0)</f>
        <v>0.2222222222222222</v>
      </c>
      <c r="P16" s="8">
        <f>Data!P16</f>
        <v>9</v>
      </c>
      <c r="Q16" s="14">
        <f>IF(Data!$P16&gt;0,(Data!M16+Data!N16)/Data!$P16,0)</f>
        <v>0.1111111111111111</v>
      </c>
    </row>
    <row r="17" spans="2:17" ht="12.75">
      <c r="B17" t="s">
        <v>2</v>
      </c>
      <c r="C17" s="18">
        <f>IF(Data!$P17&gt;0,Data!C17/Data!$P17,0)</f>
        <v>0.5</v>
      </c>
      <c r="D17" s="18">
        <f>IF(Data!$P17&gt;0,Data!D17/Data!$P17,0)</f>
        <v>0</v>
      </c>
      <c r="E17" s="18">
        <f>IF(Data!$P17&gt;0,Data!E17/Data!$P17,0)</f>
        <v>0</v>
      </c>
      <c r="F17" s="18">
        <f>IF(Data!$P17&gt;0,Data!F17/Data!$P17,0)</f>
        <v>0.5</v>
      </c>
      <c r="G17" s="18">
        <f>IF(Data!$P17&gt;0,Data!G17/Data!$P17,0)</f>
        <v>0</v>
      </c>
      <c r="H17" s="18">
        <f>IF(Data!$P17&gt;0,Data!H17/Data!$P17,0)</f>
        <v>0</v>
      </c>
      <c r="I17" s="18">
        <f>IF(Data!$P17&gt;0,Data!I17/Data!$P17,0)</f>
        <v>0</v>
      </c>
      <c r="J17" s="18">
        <f>IF(Data!$P17&gt;0,Data!J17/Data!$P17,0)</f>
        <v>0</v>
      </c>
      <c r="K17" s="18">
        <f>IF(Data!$P17&gt;0,Data!K17/Data!$P17,0)</f>
        <v>0</v>
      </c>
      <c r="L17" s="17">
        <f>IF(Data!$P17&gt;0,Data!L17/Data!$P17,0)</f>
        <v>0.5</v>
      </c>
      <c r="M17" s="17">
        <f>IF(Data!$P17&gt;0,Data!M17/Data!$P17,0)</f>
        <v>0.5</v>
      </c>
      <c r="N17" s="17">
        <f>IF(Data!$P17&gt;0,Data!N17/Data!$P17,0)</f>
        <v>0</v>
      </c>
      <c r="O17" s="17">
        <f>IF(Data!$P17&gt;0,Data!O17/Data!$P17,0)</f>
        <v>0</v>
      </c>
      <c r="P17" s="8">
        <f>Data!P17</f>
        <v>2</v>
      </c>
      <c r="Q17" s="14">
        <f>IF(Data!$P17&gt;0,(Data!M17+Data!N17)/Data!$P17,0)</f>
        <v>0.5</v>
      </c>
    </row>
    <row r="18" spans="2:17" ht="12.75">
      <c r="B18" t="s">
        <v>24</v>
      </c>
      <c r="C18" s="18">
        <f>IF(Data!$P18&gt;0,Data!C18/Data!$P18,0)</f>
        <v>0.5217391304347826</v>
      </c>
      <c r="D18" s="18">
        <f>IF(Data!$P18&gt;0,Data!D18/Data!$P18,0)</f>
        <v>0.043478260869565216</v>
      </c>
      <c r="E18" s="18">
        <f>IF(Data!$P18&gt;0,Data!E18/Data!$P18,0)</f>
        <v>0.043478260869565216</v>
      </c>
      <c r="F18" s="18">
        <f>IF(Data!$P18&gt;0,Data!F18/Data!$P18,0)</f>
        <v>0.08695652173913043</v>
      </c>
      <c r="G18" s="18">
        <f>IF(Data!$P18&gt;0,Data!G18/Data!$P18,0)</f>
        <v>0.043478260869565216</v>
      </c>
      <c r="H18" s="18">
        <f>IF(Data!$P18&gt;0,Data!H18/Data!$P18,0)</f>
        <v>0</v>
      </c>
      <c r="I18" s="18">
        <f>IF(Data!$P18&gt;0,Data!I18/Data!$P18,0)</f>
        <v>0</v>
      </c>
      <c r="J18" s="18">
        <f>IF(Data!$P18&gt;0,Data!J18/Data!$P18,0)</f>
        <v>0</v>
      </c>
      <c r="K18" s="18">
        <f>IF(Data!$P18&gt;0,Data!K18/Data!$P18,0)</f>
        <v>0.2608695652173913</v>
      </c>
      <c r="L18" s="17">
        <f>IF(Data!$P18&gt;0,Data!L18/Data!$P18,0)</f>
        <v>0.5652173913043478</v>
      </c>
      <c r="M18" s="17">
        <f>IF(Data!$P18&gt;0,Data!M18/Data!$P18,0)</f>
        <v>0.17391304347826086</v>
      </c>
      <c r="N18" s="17">
        <f>IF(Data!$P18&gt;0,Data!N18/Data!$P18,0)</f>
        <v>0</v>
      </c>
      <c r="O18" s="17">
        <f>IF(Data!$P18&gt;0,Data!O18/Data!$P18,0)</f>
        <v>0.2608695652173913</v>
      </c>
      <c r="P18" s="8">
        <f>Data!P18</f>
        <v>23</v>
      </c>
      <c r="Q18" s="14">
        <f>IF(Data!$P18&gt;0,(Data!M18+Data!N18)/Data!$P18,0)</f>
        <v>0.17391304347826086</v>
      </c>
    </row>
    <row r="20" ht="12.75">
      <c r="A20" s="2" t="s">
        <v>16</v>
      </c>
    </row>
    <row r="21" ht="12.75">
      <c r="A21" s="3" t="s">
        <v>14</v>
      </c>
    </row>
    <row r="22" spans="2:17" ht="12.75">
      <c r="B22" t="s">
        <v>0</v>
      </c>
      <c r="C22" s="18">
        <f>IF(Data!$P22&gt;0,Data!C22/Data!$P22,0)</f>
        <v>0.6666666666666666</v>
      </c>
      <c r="D22" s="18">
        <f>IF(Data!$P22&gt;0,Data!D22/Data!$P22,0)</f>
        <v>0.1111111111111111</v>
      </c>
      <c r="E22" s="18">
        <f>IF(Data!$P22&gt;0,Data!E22/Data!$P22,0)</f>
        <v>0</v>
      </c>
      <c r="F22" s="18">
        <f>IF(Data!$P22&gt;0,Data!F22/Data!$P22,0)</f>
        <v>0.1111111111111111</v>
      </c>
      <c r="G22" s="18">
        <f>IF(Data!$P22&gt;0,Data!G22/Data!$P22,0)</f>
        <v>0.1111111111111111</v>
      </c>
      <c r="H22" s="18">
        <f>IF(Data!$P22&gt;0,Data!H22/Data!$P22,0)</f>
        <v>0</v>
      </c>
      <c r="I22" s="18">
        <f>IF(Data!$P22&gt;0,Data!I22/Data!$P22,0)</f>
        <v>0</v>
      </c>
      <c r="J22" s="18">
        <f>IF(Data!$P22&gt;0,Data!J22/Data!$P22,0)</f>
        <v>0</v>
      </c>
      <c r="K22" s="18">
        <f>IF(Data!$P22&gt;0,Data!K22/Data!$P22,0)</f>
        <v>0</v>
      </c>
      <c r="L22" s="17">
        <f>IF(Data!$P22&gt;0,Data!L22/Data!$P22,0)</f>
        <v>0.7777777777777778</v>
      </c>
      <c r="M22" s="17">
        <f>IF(Data!$P22&gt;0,Data!M22/Data!$P22,0)</f>
        <v>0.2222222222222222</v>
      </c>
      <c r="N22" s="17">
        <f>IF(Data!$P22&gt;0,Data!N22/Data!$P22,0)</f>
        <v>0</v>
      </c>
      <c r="O22" s="17">
        <f>IF(Data!$P22&gt;0,Data!O22/Data!$P22,0)</f>
        <v>0</v>
      </c>
      <c r="P22" s="8">
        <f>Data!P22</f>
        <v>9</v>
      </c>
      <c r="Q22" s="14">
        <f>IF(Data!$P22&gt;0,(Data!M22+Data!N22)/Data!$P22,0)</f>
        <v>0.2222222222222222</v>
      </c>
    </row>
    <row r="23" spans="2:17" ht="12.75">
      <c r="B23" t="s">
        <v>1</v>
      </c>
      <c r="C23" s="18">
        <f>IF(Data!$P23&gt;0,Data!C23/Data!$P23,0)</f>
        <v>0.5555555555555556</v>
      </c>
      <c r="D23" s="18">
        <f>IF(Data!$P23&gt;0,Data!D23/Data!$P23,0)</f>
        <v>0.2222222222222222</v>
      </c>
      <c r="E23" s="18">
        <f>IF(Data!$P23&gt;0,Data!E23/Data!$P23,0)</f>
        <v>0.1111111111111111</v>
      </c>
      <c r="F23" s="18">
        <f>IF(Data!$P23&gt;0,Data!F23/Data!$P23,0)</f>
        <v>0</v>
      </c>
      <c r="G23" s="18">
        <f>IF(Data!$P23&gt;0,Data!G23/Data!$P23,0)</f>
        <v>0</v>
      </c>
      <c r="H23" s="18">
        <f>IF(Data!$P23&gt;0,Data!H23/Data!$P23,0)</f>
        <v>0</v>
      </c>
      <c r="I23" s="18">
        <f>IF(Data!$P23&gt;0,Data!I23/Data!$P23,0)</f>
        <v>0</v>
      </c>
      <c r="J23" s="18">
        <f>IF(Data!$P23&gt;0,Data!J23/Data!$P23,0)</f>
        <v>0</v>
      </c>
      <c r="K23" s="18">
        <f>IF(Data!$P23&gt;0,Data!K23/Data!$P23,0)</f>
        <v>0.1111111111111111</v>
      </c>
      <c r="L23" s="17">
        <f>IF(Data!$P23&gt;0,Data!L23/Data!$P23,0)</f>
        <v>0.7777777777777778</v>
      </c>
      <c r="M23" s="17">
        <f>IF(Data!$P23&gt;0,Data!M23/Data!$P23,0)</f>
        <v>0.1111111111111111</v>
      </c>
      <c r="N23" s="17">
        <f>IF(Data!$P23&gt;0,Data!N23/Data!$P23,0)</f>
        <v>0</v>
      </c>
      <c r="O23" s="17">
        <f>IF(Data!$P23&gt;0,Data!O23/Data!$P23,0)</f>
        <v>0.1111111111111111</v>
      </c>
      <c r="P23" s="8">
        <f>Data!P23</f>
        <v>9</v>
      </c>
      <c r="Q23" s="14">
        <f>IF(Data!$P23&gt;0,(Data!M23+Data!N23)/Data!$P23,0)</f>
        <v>0.1111111111111111</v>
      </c>
    </row>
    <row r="24" spans="2:17" ht="12.75">
      <c r="B24" t="s">
        <v>2</v>
      </c>
      <c r="C24" s="18">
        <f>IF(Data!$P24&gt;0,Data!C24/Data!$P24,0)</f>
        <v>0.5</v>
      </c>
      <c r="D24" s="18">
        <f>IF(Data!$P24&gt;0,Data!D24/Data!$P24,0)</f>
        <v>0</v>
      </c>
      <c r="E24" s="18">
        <f>IF(Data!$P24&gt;0,Data!E24/Data!$P24,0)</f>
        <v>0</v>
      </c>
      <c r="F24" s="18">
        <f>IF(Data!$P24&gt;0,Data!F24/Data!$P24,0)</f>
        <v>0</v>
      </c>
      <c r="G24" s="18">
        <f>IF(Data!$P24&gt;0,Data!G24/Data!$P24,0)</f>
        <v>0</v>
      </c>
      <c r="H24" s="18">
        <f>IF(Data!$P24&gt;0,Data!H24/Data!$P24,0)</f>
        <v>0.5</v>
      </c>
      <c r="I24" s="18">
        <f>IF(Data!$P24&gt;0,Data!I24/Data!$P24,0)</f>
        <v>0</v>
      </c>
      <c r="J24" s="18">
        <f>IF(Data!$P24&gt;0,Data!J24/Data!$P24,0)</f>
        <v>0</v>
      </c>
      <c r="K24" s="18">
        <f>IF(Data!$P24&gt;0,Data!K24/Data!$P24,0)</f>
        <v>0</v>
      </c>
      <c r="L24" s="17">
        <f>IF(Data!$P24&gt;0,Data!L24/Data!$P24,0)</f>
        <v>0.5</v>
      </c>
      <c r="M24" s="17">
        <f>IF(Data!$P24&gt;0,Data!M24/Data!$P24,0)</f>
        <v>0</v>
      </c>
      <c r="N24" s="17">
        <f>IF(Data!$P24&gt;0,Data!N24/Data!$P24,0)</f>
        <v>0.5</v>
      </c>
      <c r="O24" s="17">
        <f>IF(Data!$P24&gt;0,Data!O24/Data!$P24,0)</f>
        <v>0</v>
      </c>
      <c r="P24" s="8">
        <f>Data!P24</f>
        <v>2</v>
      </c>
      <c r="Q24" s="14">
        <f>IF(Data!$P24&gt;0,(Data!M24+Data!N24)/Data!$P24,0)</f>
        <v>0.5</v>
      </c>
    </row>
    <row r="25" spans="2:17" ht="12.75">
      <c r="B25" t="s">
        <v>24</v>
      </c>
      <c r="C25" s="18">
        <f>IF(Data!$P25&gt;0,Data!C25/Data!$P25,0)</f>
        <v>0.6</v>
      </c>
      <c r="D25" s="18">
        <f>IF(Data!$P25&gt;0,Data!D25/Data!$P25,0)</f>
        <v>0.15</v>
      </c>
      <c r="E25" s="18">
        <f>IF(Data!$P25&gt;0,Data!E25/Data!$P25,0)</f>
        <v>0.05</v>
      </c>
      <c r="F25" s="18">
        <f>IF(Data!$P25&gt;0,Data!F25/Data!$P25,0)</f>
        <v>0.05</v>
      </c>
      <c r="G25" s="18">
        <f>IF(Data!$P25&gt;0,Data!G25/Data!$P25,0)</f>
        <v>0.05</v>
      </c>
      <c r="H25" s="18">
        <f>IF(Data!$P25&gt;0,Data!H25/Data!$P25,0)</f>
        <v>0.05</v>
      </c>
      <c r="I25" s="18">
        <f>IF(Data!$P25&gt;0,Data!I25/Data!$P25,0)</f>
        <v>0</v>
      </c>
      <c r="J25" s="18">
        <f>IF(Data!$P25&gt;0,Data!J25/Data!$P25,0)</f>
        <v>0</v>
      </c>
      <c r="K25" s="18">
        <f>IF(Data!$P25&gt;0,Data!K25/Data!$P25,0)</f>
        <v>0.05</v>
      </c>
      <c r="L25" s="17">
        <f>IF(Data!$P25&gt;0,Data!L25/Data!$P25,0)</f>
        <v>0.75</v>
      </c>
      <c r="M25" s="17">
        <f>IF(Data!$P25&gt;0,Data!M25/Data!$P25,0)</f>
        <v>0.15</v>
      </c>
      <c r="N25" s="17">
        <f>IF(Data!$P25&gt;0,Data!N25/Data!$P25,0)</f>
        <v>0.05</v>
      </c>
      <c r="O25" s="17">
        <f>IF(Data!$P25&gt;0,Data!O25/Data!$P25,0)</f>
        <v>0.05</v>
      </c>
      <c r="P25" s="8">
        <f>Data!P25</f>
        <v>20</v>
      </c>
      <c r="Q25" s="14">
        <f>IF(Data!$P25&gt;0,(Data!M25+Data!N25)/Data!$P25,0)</f>
        <v>0.2</v>
      </c>
    </row>
    <row r="26" ht="12.75">
      <c r="A26" s="3" t="s">
        <v>12</v>
      </c>
    </row>
    <row r="27" spans="2:17" ht="12.75">
      <c r="B27" t="s">
        <v>0</v>
      </c>
      <c r="C27" s="18">
        <f>IF(Data!$P27&gt;0,Data!C27/Data!$P27,0)</f>
        <v>0.6470588235294118</v>
      </c>
      <c r="D27" s="18">
        <f>IF(Data!$P27&gt;0,Data!D27/Data!$P27,0)</f>
        <v>0</v>
      </c>
      <c r="E27" s="18">
        <f>IF(Data!$P27&gt;0,Data!E27/Data!$P27,0)</f>
        <v>0.11764705882352941</v>
      </c>
      <c r="F27" s="18">
        <f>IF(Data!$P27&gt;0,Data!F27/Data!$P27,0)</f>
        <v>0.11764705882352941</v>
      </c>
      <c r="G27" s="18">
        <f>IF(Data!$P27&gt;0,Data!G27/Data!$P27,0)</f>
        <v>0.058823529411764705</v>
      </c>
      <c r="H27" s="18">
        <f>IF(Data!$P27&gt;0,Data!H27/Data!$P27,0)</f>
        <v>0</v>
      </c>
      <c r="I27" s="18">
        <f>IF(Data!$P27&gt;0,Data!I27/Data!$P27,0)</f>
        <v>0</v>
      </c>
      <c r="J27" s="18">
        <f>IF(Data!$P27&gt;0,Data!J27/Data!$P27,0)</f>
        <v>0</v>
      </c>
      <c r="K27" s="18">
        <f>IF(Data!$P27&gt;0,Data!K27/Data!$P27,0)</f>
        <v>0.058823529411764705</v>
      </c>
      <c r="L27" s="17">
        <f>IF(Data!$P27&gt;0,Data!L27/Data!$P27,0)</f>
        <v>0.6470588235294118</v>
      </c>
      <c r="M27" s="17">
        <f>IF(Data!$P27&gt;0,Data!M27/Data!$P27,0)</f>
        <v>0.29411764705882354</v>
      </c>
      <c r="N27" s="17">
        <f>IF(Data!$P27&gt;0,Data!N27/Data!$P27,0)</f>
        <v>0</v>
      </c>
      <c r="O27" s="17">
        <f>IF(Data!$P27&gt;0,Data!O27/Data!$P27,0)</f>
        <v>0.058823529411764705</v>
      </c>
      <c r="P27" s="8">
        <f>Data!P27</f>
        <v>17</v>
      </c>
      <c r="Q27" s="14">
        <f>IF(Data!$P27&gt;0,(Data!M27+Data!N27)/Data!$P27,0)</f>
        <v>0.29411764705882354</v>
      </c>
    </row>
    <row r="28" spans="2:17" ht="12.75">
      <c r="B28" t="s">
        <v>1</v>
      </c>
      <c r="C28" s="18">
        <f>IF(Data!$P28&gt;0,Data!C28/Data!$P28,0)</f>
        <v>0.5384615384615384</v>
      </c>
      <c r="D28" s="18">
        <f>IF(Data!$P28&gt;0,Data!D28/Data!$P28,0)</f>
        <v>0.23076923076923078</v>
      </c>
      <c r="E28" s="18">
        <f>IF(Data!$P28&gt;0,Data!E28/Data!$P28,0)</f>
        <v>0.15384615384615385</v>
      </c>
      <c r="F28" s="18">
        <f>IF(Data!$P28&gt;0,Data!F28/Data!$P28,0)</f>
        <v>0</v>
      </c>
      <c r="G28" s="18">
        <f>IF(Data!$P28&gt;0,Data!G28/Data!$P28,0)</f>
        <v>0.07692307692307693</v>
      </c>
      <c r="H28" s="18">
        <f>IF(Data!$P28&gt;0,Data!H28/Data!$P28,0)</f>
        <v>0</v>
      </c>
      <c r="I28" s="18">
        <f>IF(Data!$P28&gt;0,Data!I28/Data!$P28,0)</f>
        <v>0</v>
      </c>
      <c r="J28" s="18">
        <f>IF(Data!$P28&gt;0,Data!J28/Data!$P28,0)</f>
        <v>0</v>
      </c>
      <c r="K28" s="18">
        <f>IF(Data!$P28&gt;0,Data!K28/Data!$P28,0)</f>
        <v>0</v>
      </c>
      <c r="L28" s="17">
        <f>IF(Data!$P28&gt;0,Data!L28/Data!$P28,0)</f>
        <v>0.7692307692307693</v>
      </c>
      <c r="M28" s="17">
        <f>IF(Data!$P28&gt;0,Data!M28/Data!$P28,0)</f>
        <v>0.23076923076923078</v>
      </c>
      <c r="N28" s="17">
        <f>IF(Data!$P28&gt;0,Data!N28/Data!$P28,0)</f>
        <v>0</v>
      </c>
      <c r="O28" s="17">
        <f>IF(Data!$P28&gt;0,Data!O28/Data!$P28,0)</f>
        <v>0</v>
      </c>
      <c r="P28" s="8">
        <f>Data!P28</f>
        <v>13</v>
      </c>
      <c r="Q28" s="14">
        <f>IF(Data!$P28&gt;0,(Data!M28+Data!N28)/Data!$P28,0)</f>
        <v>0.23076923076923078</v>
      </c>
    </row>
    <row r="29" spans="2:17" ht="12.75">
      <c r="B29" t="s">
        <v>2</v>
      </c>
      <c r="C29" s="18">
        <f>IF(Data!$P29&gt;0,Data!C29/Data!$P29,0)</f>
        <v>0.3333333333333333</v>
      </c>
      <c r="D29" s="18">
        <f>IF(Data!$P29&gt;0,Data!D29/Data!$P29,0)</f>
        <v>0</v>
      </c>
      <c r="E29" s="18">
        <f>IF(Data!$P29&gt;0,Data!E29/Data!$P29,0)</f>
        <v>0.3333333333333333</v>
      </c>
      <c r="F29" s="18">
        <f>IF(Data!$P29&gt;0,Data!F29/Data!$P29,0)</f>
        <v>0</v>
      </c>
      <c r="G29" s="18">
        <f>IF(Data!$P29&gt;0,Data!G29/Data!$P29,0)</f>
        <v>0</v>
      </c>
      <c r="H29" s="18">
        <f>IF(Data!$P29&gt;0,Data!H29/Data!$P29,0)</f>
        <v>0.3333333333333333</v>
      </c>
      <c r="I29" s="18">
        <f>IF(Data!$P29&gt;0,Data!I29/Data!$P29,0)</f>
        <v>0</v>
      </c>
      <c r="J29" s="18">
        <f>IF(Data!$P29&gt;0,Data!J29/Data!$P29,0)</f>
        <v>0</v>
      </c>
      <c r="K29" s="18">
        <f>IF(Data!$P29&gt;0,Data!K29/Data!$P29,0)</f>
        <v>0</v>
      </c>
      <c r="L29" s="17">
        <f>IF(Data!$P29&gt;0,Data!L29/Data!$P29,0)</f>
        <v>0.3333333333333333</v>
      </c>
      <c r="M29" s="17">
        <f>IF(Data!$P29&gt;0,Data!M29/Data!$P29,0)</f>
        <v>0.3333333333333333</v>
      </c>
      <c r="N29" s="17">
        <f>IF(Data!$P29&gt;0,Data!N29/Data!$P29,0)</f>
        <v>0.3333333333333333</v>
      </c>
      <c r="O29" s="17">
        <f>IF(Data!$P29&gt;0,Data!O29/Data!$P29,0)</f>
        <v>0</v>
      </c>
      <c r="P29" s="8">
        <f>Data!P29</f>
        <v>3</v>
      </c>
      <c r="Q29" s="14">
        <f>IF(Data!$P29&gt;0,(Data!M29+Data!N29)/Data!$P29,0)</f>
        <v>0.6666666666666666</v>
      </c>
    </row>
    <row r="30" spans="2:17" ht="12.75">
      <c r="B30" t="s">
        <v>24</v>
      </c>
      <c r="C30" s="18">
        <f>IF(Data!$P30&gt;0,Data!C30/Data!$P30,0)</f>
        <v>0.5757575757575758</v>
      </c>
      <c r="D30" s="18">
        <f>IF(Data!$P30&gt;0,Data!D30/Data!$P30,0)</f>
        <v>0.09090909090909091</v>
      </c>
      <c r="E30" s="18">
        <f>IF(Data!$P30&gt;0,Data!E30/Data!$P30,0)</f>
        <v>0.15151515151515152</v>
      </c>
      <c r="F30" s="18">
        <f>IF(Data!$P30&gt;0,Data!F30/Data!$P30,0)</f>
        <v>0.06060606060606061</v>
      </c>
      <c r="G30" s="18">
        <f>IF(Data!$P30&gt;0,Data!G30/Data!$P30,0)</f>
        <v>0.06060606060606061</v>
      </c>
      <c r="H30" s="18">
        <f>IF(Data!$P30&gt;0,Data!H30/Data!$P30,0)</f>
        <v>0.030303030303030304</v>
      </c>
      <c r="I30" s="18">
        <f>IF(Data!$P30&gt;0,Data!I30/Data!$P30,0)</f>
        <v>0</v>
      </c>
      <c r="J30" s="18">
        <f>IF(Data!$P30&gt;0,Data!J30/Data!$P30,0)</f>
        <v>0</v>
      </c>
      <c r="K30" s="18">
        <f>IF(Data!$P30&gt;0,Data!K30/Data!$P30,0)</f>
        <v>0.030303030303030304</v>
      </c>
      <c r="L30" s="17">
        <f>IF(Data!$P30&gt;0,Data!L30/Data!$P30,0)</f>
        <v>0.6666666666666666</v>
      </c>
      <c r="M30" s="17">
        <f>IF(Data!$P30&gt;0,Data!M30/Data!$P30,0)</f>
        <v>0.2727272727272727</v>
      </c>
      <c r="N30" s="17">
        <f>IF(Data!$P30&gt;0,Data!N30/Data!$P30,0)</f>
        <v>0.030303030303030304</v>
      </c>
      <c r="O30" s="17">
        <f>IF(Data!$P30&gt;0,Data!O30/Data!$P30,0)</f>
        <v>0.030303030303030304</v>
      </c>
      <c r="P30" s="8">
        <f>Data!P30</f>
        <v>33</v>
      </c>
      <c r="Q30" s="14">
        <f>IF(Data!$P30&gt;0,(Data!M30+Data!N30)/Data!$P30,0)</f>
        <v>0.30303030303030304</v>
      </c>
    </row>
    <row r="31" ht="12.75">
      <c r="A31" s="3" t="s">
        <v>13</v>
      </c>
    </row>
    <row r="32" spans="2:17" ht="12.75">
      <c r="B32" t="s">
        <v>0</v>
      </c>
      <c r="C32" s="18">
        <f>IF(Data!$P32&gt;0,Data!C32/Data!$P32,0)</f>
        <v>0.6538461538461539</v>
      </c>
      <c r="D32" s="18">
        <f>IF(Data!$P32&gt;0,Data!D32/Data!$P32,0)</f>
        <v>0.038461538461538464</v>
      </c>
      <c r="E32" s="18">
        <f>IF(Data!$P32&gt;0,Data!E32/Data!$P32,0)</f>
        <v>0.07692307692307693</v>
      </c>
      <c r="F32" s="18">
        <f>IF(Data!$P32&gt;0,Data!F32/Data!$P32,0)</f>
        <v>0.11538461538461539</v>
      </c>
      <c r="G32" s="18">
        <f>IF(Data!$P32&gt;0,Data!G32/Data!$P32,0)</f>
        <v>0.07692307692307693</v>
      </c>
      <c r="H32" s="18">
        <f>IF(Data!$P32&gt;0,Data!H32/Data!$P32,0)</f>
        <v>0</v>
      </c>
      <c r="I32" s="18">
        <f>IF(Data!$P32&gt;0,Data!I32/Data!$P32,0)</f>
        <v>0</v>
      </c>
      <c r="J32" s="18">
        <f>IF(Data!$P32&gt;0,Data!J32/Data!$P32,0)</f>
        <v>0</v>
      </c>
      <c r="K32" s="18">
        <f>IF(Data!$P32&gt;0,Data!K32/Data!$P32,0)</f>
        <v>0.038461538461538464</v>
      </c>
      <c r="L32" s="17">
        <f>IF(Data!$P32&gt;0,Data!L32/Data!$P32,0)</f>
        <v>0.6923076923076923</v>
      </c>
      <c r="M32" s="17">
        <f>IF(Data!$P32&gt;0,Data!M32/Data!$P32,0)</f>
        <v>0.2692307692307692</v>
      </c>
      <c r="N32" s="17">
        <f>IF(Data!$P32&gt;0,Data!N32/Data!$P32,0)</f>
        <v>0</v>
      </c>
      <c r="O32" s="17">
        <f>IF(Data!$P32&gt;0,Data!O32/Data!$P32,0)</f>
        <v>0.038461538461538464</v>
      </c>
      <c r="P32" s="8">
        <f>Data!P32</f>
        <v>26</v>
      </c>
      <c r="Q32" s="14">
        <f>IF(Data!$P32&gt;0,(Data!M32+Data!N32)/Data!$P32,0)</f>
        <v>0.2692307692307692</v>
      </c>
    </row>
    <row r="33" spans="2:17" ht="12.75">
      <c r="B33" t="s">
        <v>1</v>
      </c>
      <c r="C33" s="18">
        <f>IF(Data!$P33&gt;0,Data!C33/Data!$P33,0)</f>
        <v>0.5454545454545454</v>
      </c>
      <c r="D33" s="18">
        <f>IF(Data!$P33&gt;0,Data!D33/Data!$P33,0)</f>
        <v>0.22727272727272727</v>
      </c>
      <c r="E33" s="18">
        <f>IF(Data!$P33&gt;0,Data!E33/Data!$P33,0)</f>
        <v>0.13636363636363635</v>
      </c>
      <c r="F33" s="18">
        <f>IF(Data!$P33&gt;0,Data!F33/Data!$P33,0)</f>
        <v>0</v>
      </c>
      <c r="G33" s="18">
        <f>IF(Data!$P33&gt;0,Data!G33/Data!$P33,0)</f>
        <v>0.045454545454545456</v>
      </c>
      <c r="H33" s="18">
        <f>IF(Data!$P33&gt;0,Data!H33/Data!$P33,0)</f>
        <v>0</v>
      </c>
      <c r="I33" s="18">
        <f>IF(Data!$P33&gt;0,Data!I33/Data!$P33,0)</f>
        <v>0</v>
      </c>
      <c r="J33" s="18">
        <f>IF(Data!$P33&gt;0,Data!J33/Data!$P33,0)</f>
        <v>0</v>
      </c>
      <c r="K33" s="18">
        <f>IF(Data!$P33&gt;0,Data!K33/Data!$P33,0)</f>
        <v>0.045454545454545456</v>
      </c>
      <c r="L33" s="17">
        <f>IF(Data!$P33&gt;0,Data!L33/Data!$P33,0)</f>
        <v>0.7727272727272727</v>
      </c>
      <c r="M33" s="17">
        <f>IF(Data!$P33&gt;0,Data!M33/Data!$P33,0)</f>
        <v>0.18181818181818182</v>
      </c>
      <c r="N33" s="17">
        <f>IF(Data!$P33&gt;0,Data!N33/Data!$P33,0)</f>
        <v>0</v>
      </c>
      <c r="O33" s="17">
        <f>IF(Data!$P33&gt;0,Data!O33/Data!$P33,0)</f>
        <v>0.045454545454545456</v>
      </c>
      <c r="P33" s="8">
        <f>Data!P33</f>
        <v>22</v>
      </c>
      <c r="Q33" s="14">
        <f>IF(Data!$P33&gt;0,(Data!M33+Data!N33)/Data!$P33,0)</f>
        <v>0.18181818181818182</v>
      </c>
    </row>
    <row r="34" spans="2:17" ht="12.75">
      <c r="B34" t="s">
        <v>2</v>
      </c>
      <c r="C34" s="18">
        <f>IF(Data!$P34&gt;0,Data!C34/Data!$P34,0)</f>
        <v>0.4</v>
      </c>
      <c r="D34" s="18">
        <f>IF(Data!$P34&gt;0,Data!D34/Data!$P34,0)</f>
        <v>0</v>
      </c>
      <c r="E34" s="18">
        <f>IF(Data!$P34&gt;0,Data!E34/Data!$P34,0)</f>
        <v>0.2</v>
      </c>
      <c r="F34" s="18">
        <f>IF(Data!$P34&gt;0,Data!F34/Data!$P34,0)</f>
        <v>0</v>
      </c>
      <c r="G34" s="18">
        <f>IF(Data!$P34&gt;0,Data!G34/Data!$P34,0)</f>
        <v>0</v>
      </c>
      <c r="H34" s="18">
        <f>IF(Data!$P34&gt;0,Data!H34/Data!$P34,0)</f>
        <v>0.4</v>
      </c>
      <c r="I34" s="18">
        <f>IF(Data!$P34&gt;0,Data!I34/Data!$P34,0)</f>
        <v>0</v>
      </c>
      <c r="J34" s="18">
        <f>IF(Data!$P34&gt;0,Data!J34/Data!$P34,0)</f>
        <v>0</v>
      </c>
      <c r="K34" s="18">
        <f>IF(Data!$P34&gt;0,Data!K34/Data!$P34,0)</f>
        <v>0</v>
      </c>
      <c r="L34" s="17">
        <f>IF(Data!$P34&gt;0,Data!L34/Data!$P34,0)</f>
        <v>0.4</v>
      </c>
      <c r="M34" s="17">
        <f>IF(Data!$P34&gt;0,Data!M34/Data!$P34,0)</f>
        <v>0.2</v>
      </c>
      <c r="N34" s="17">
        <f>IF(Data!$P34&gt;0,Data!N34/Data!$P34,0)</f>
        <v>0.4</v>
      </c>
      <c r="O34" s="17">
        <f>IF(Data!$P34&gt;0,Data!O34/Data!$P34,0)</f>
        <v>0</v>
      </c>
      <c r="P34" s="8">
        <f>Data!P34</f>
        <v>5</v>
      </c>
      <c r="Q34" s="14">
        <f>IF(Data!$P34&gt;0,(Data!M34+Data!N34)/Data!$P34,0)</f>
        <v>0.6</v>
      </c>
    </row>
    <row r="35" spans="2:17" ht="12.75">
      <c r="B35" t="s">
        <v>24</v>
      </c>
      <c r="C35" s="18">
        <f>IF(Data!$P35&gt;0,Data!C35/Data!$P35,0)</f>
        <v>0.5849056603773585</v>
      </c>
      <c r="D35" s="18">
        <f>IF(Data!$P35&gt;0,Data!D35/Data!$P35,0)</f>
        <v>0.11320754716981132</v>
      </c>
      <c r="E35" s="18">
        <f>IF(Data!$P35&gt;0,Data!E35/Data!$P35,0)</f>
        <v>0.11320754716981132</v>
      </c>
      <c r="F35" s="18">
        <f>IF(Data!$P35&gt;0,Data!F35/Data!$P35,0)</f>
        <v>0.05660377358490566</v>
      </c>
      <c r="G35" s="18">
        <f>IF(Data!$P35&gt;0,Data!G35/Data!$P35,0)</f>
        <v>0.05660377358490566</v>
      </c>
      <c r="H35" s="18">
        <f>IF(Data!$P35&gt;0,Data!H35/Data!$P35,0)</f>
        <v>0.03773584905660377</v>
      </c>
      <c r="I35" s="18">
        <f>IF(Data!$P35&gt;0,Data!I35/Data!$P35,0)</f>
        <v>0</v>
      </c>
      <c r="J35" s="18">
        <f>IF(Data!$P35&gt;0,Data!J35/Data!$P35,0)</f>
        <v>0</v>
      </c>
      <c r="K35" s="18">
        <f>IF(Data!$P35&gt;0,Data!K35/Data!$P35,0)</f>
        <v>0.03773584905660377</v>
      </c>
      <c r="L35" s="17">
        <f>IF(Data!$P35&gt;0,Data!L35/Data!$P35,0)</f>
        <v>0.6981132075471698</v>
      </c>
      <c r="M35" s="17">
        <f>IF(Data!$P35&gt;0,Data!M35/Data!$P35,0)</f>
        <v>0.22641509433962265</v>
      </c>
      <c r="N35" s="17">
        <f>IF(Data!$P35&gt;0,Data!N35/Data!$P35,0)</f>
        <v>0.03773584905660377</v>
      </c>
      <c r="O35" s="17">
        <f>IF(Data!$P35&gt;0,Data!O35/Data!$P35,0)</f>
        <v>0.03773584905660377</v>
      </c>
      <c r="P35" s="8">
        <f>Data!P35</f>
        <v>53</v>
      </c>
      <c r="Q35" s="14">
        <f>IF(Data!$P35&gt;0,(Data!M35+Data!N35)/Data!$P35,0)</f>
        <v>0.2641509433962264</v>
      </c>
    </row>
    <row r="37" ht="12.75">
      <c r="A37" s="2" t="s">
        <v>21</v>
      </c>
    </row>
    <row r="38" ht="12.75">
      <c r="A38" s="3" t="s">
        <v>14</v>
      </c>
    </row>
    <row r="39" spans="2:17" ht="12.75">
      <c r="B39" t="s">
        <v>0</v>
      </c>
      <c r="C39" s="18">
        <f>IF(Data!$P39&gt;0,Data!C39/Data!$P39,0)</f>
        <v>0.47058823529411764</v>
      </c>
      <c r="D39" s="18">
        <f>IF(Data!$P39&gt;0,Data!D39/Data!$P39,0)</f>
        <v>0</v>
      </c>
      <c r="E39" s="18">
        <f>IF(Data!$P39&gt;0,Data!E39/Data!$P39,0)</f>
        <v>0</v>
      </c>
      <c r="F39" s="18">
        <f>IF(Data!$P39&gt;0,Data!F39/Data!$P39,0)</f>
        <v>0.11764705882352941</v>
      </c>
      <c r="G39" s="18">
        <f>IF(Data!$P39&gt;0,Data!G39/Data!$P39,0)</f>
        <v>0</v>
      </c>
      <c r="H39" s="18">
        <f>IF(Data!$P39&gt;0,Data!H39/Data!$P39,0)</f>
        <v>0</v>
      </c>
      <c r="I39" s="18">
        <f>IF(Data!$P39&gt;0,Data!I39/Data!$P39,0)</f>
        <v>0</v>
      </c>
      <c r="J39" s="18">
        <f>IF(Data!$P39&gt;0,Data!J39/Data!$P39,0)</f>
        <v>0.4117647058823529</v>
      </c>
      <c r="K39" s="18">
        <f>IF(Data!$P39&gt;0,Data!K39/Data!$P39,0)</f>
        <v>0</v>
      </c>
      <c r="L39" s="17">
        <f>IF(Data!$P39&gt;0,Data!L39/Data!$P39,0)</f>
        <v>0.47058823529411764</v>
      </c>
      <c r="M39" s="17">
        <f>IF(Data!$P39&gt;0,Data!M39/Data!$P39,0)</f>
        <v>0.11764705882352941</v>
      </c>
      <c r="N39" s="17">
        <f>IF(Data!$P39&gt;0,Data!N39/Data!$P39,0)</f>
        <v>0.4117647058823529</v>
      </c>
      <c r="O39" s="17">
        <f>IF(Data!$P39&gt;0,Data!O39/Data!$P39,0)</f>
        <v>0</v>
      </c>
      <c r="P39" s="8">
        <f>Data!P39</f>
        <v>17</v>
      </c>
      <c r="Q39" s="14">
        <f>IF(Data!$P39&gt;0,(Data!M39+Data!N39)/Data!$P39,0)</f>
        <v>0.5294117647058824</v>
      </c>
    </row>
    <row r="40" spans="2:17" ht="12.75">
      <c r="B40" t="s">
        <v>1</v>
      </c>
      <c r="C40" s="18">
        <f>IF(Data!$P40&gt;0,Data!C40/Data!$P40,0)</f>
        <v>1</v>
      </c>
      <c r="D40" s="18">
        <f>IF(Data!$P40&gt;0,Data!D40/Data!$P40,0)</f>
        <v>0</v>
      </c>
      <c r="E40" s="18">
        <f>IF(Data!$P40&gt;0,Data!E40/Data!$P40,0)</f>
        <v>0</v>
      </c>
      <c r="F40" s="18">
        <f>IF(Data!$P40&gt;0,Data!F40/Data!$P40,0)</f>
        <v>0</v>
      </c>
      <c r="G40" s="18">
        <f>IF(Data!$P40&gt;0,Data!G40/Data!$P40,0)</f>
        <v>0</v>
      </c>
      <c r="H40" s="18">
        <f>IF(Data!$P40&gt;0,Data!H40/Data!$P40,0)</f>
        <v>0</v>
      </c>
      <c r="I40" s="18">
        <f>IF(Data!$P40&gt;0,Data!I40/Data!$P40,0)</f>
        <v>0</v>
      </c>
      <c r="J40" s="18">
        <f>IF(Data!$P40&gt;0,Data!J40/Data!$P40,0)</f>
        <v>0</v>
      </c>
      <c r="K40" s="18">
        <f>IF(Data!$P40&gt;0,Data!K40/Data!$P40,0)</f>
        <v>0</v>
      </c>
      <c r="L40" s="17">
        <f>IF(Data!$P40&gt;0,Data!L40/Data!$P40,0)</f>
        <v>1</v>
      </c>
      <c r="M40" s="17">
        <f>IF(Data!$P40&gt;0,Data!M40/Data!$P40,0)</f>
        <v>0</v>
      </c>
      <c r="N40" s="17">
        <f>IF(Data!$P40&gt;0,Data!N40/Data!$P40,0)</f>
        <v>0</v>
      </c>
      <c r="O40" s="17">
        <f>IF(Data!$P40&gt;0,Data!O40/Data!$P40,0)</f>
        <v>0</v>
      </c>
      <c r="P40" s="8">
        <f>Data!P40</f>
        <v>19</v>
      </c>
      <c r="Q40" s="14">
        <f>IF(Data!$P40&gt;0,(Data!M40+Data!N40)/Data!$P40,0)</f>
        <v>0</v>
      </c>
    </row>
    <row r="41" spans="2:17" ht="12.75">
      <c r="B41" t="s">
        <v>2</v>
      </c>
      <c r="C41" s="18">
        <f>IF(Data!$P41&gt;0,Data!C41/Data!$P41,0)</f>
        <v>0.5</v>
      </c>
      <c r="D41" s="18">
        <f>IF(Data!$P41&gt;0,Data!D41/Data!$P41,0)</f>
        <v>0</v>
      </c>
      <c r="E41" s="18">
        <f>IF(Data!$P41&gt;0,Data!E41/Data!$P41,0)</f>
        <v>0.5</v>
      </c>
      <c r="F41" s="18">
        <f>IF(Data!$P41&gt;0,Data!F41/Data!$P41,0)</f>
        <v>0</v>
      </c>
      <c r="G41" s="18">
        <f>IF(Data!$P41&gt;0,Data!G41/Data!$P41,0)</f>
        <v>0</v>
      </c>
      <c r="H41" s="18">
        <f>IF(Data!$P41&gt;0,Data!H41/Data!$P41,0)</f>
        <v>0</v>
      </c>
      <c r="I41" s="18">
        <f>IF(Data!$P41&gt;0,Data!I41/Data!$P41,0)</f>
        <v>0</v>
      </c>
      <c r="J41" s="18">
        <f>IF(Data!$P41&gt;0,Data!J41/Data!$P41,0)</f>
        <v>0</v>
      </c>
      <c r="K41" s="18">
        <f>IF(Data!$P41&gt;0,Data!K41/Data!$P41,0)</f>
        <v>0</v>
      </c>
      <c r="L41" s="17">
        <f>IF(Data!$P41&gt;0,Data!L41/Data!$P41,0)</f>
        <v>0.5</v>
      </c>
      <c r="M41" s="17">
        <f>IF(Data!$P41&gt;0,Data!M41/Data!$P41,0)</f>
        <v>0.5</v>
      </c>
      <c r="N41" s="17">
        <f>IF(Data!$P41&gt;0,Data!N41/Data!$P41,0)</f>
        <v>0</v>
      </c>
      <c r="O41" s="17">
        <f>IF(Data!$P41&gt;0,Data!O41/Data!$P41,0)</f>
        <v>0</v>
      </c>
      <c r="P41" s="8">
        <f>Data!P41</f>
        <v>2</v>
      </c>
      <c r="Q41" s="14">
        <f>IF(Data!$P41&gt;0,(Data!M41+Data!N41)/Data!$P41,0)</f>
        <v>0.5</v>
      </c>
    </row>
    <row r="42" spans="2:17" ht="12.75">
      <c r="B42" t="s">
        <v>24</v>
      </c>
      <c r="C42" s="18">
        <f>IF(Data!$P42&gt;0,Data!C42/Data!$P42,0)</f>
        <v>0.7368421052631579</v>
      </c>
      <c r="D42" s="18">
        <f>IF(Data!$P42&gt;0,Data!D42/Data!$P42,0)</f>
        <v>0</v>
      </c>
      <c r="E42" s="18">
        <f>IF(Data!$P42&gt;0,Data!E42/Data!$P42,0)</f>
        <v>0.02631578947368421</v>
      </c>
      <c r="F42" s="18">
        <f>IF(Data!$P42&gt;0,Data!F42/Data!$P42,0)</f>
        <v>0.05263157894736842</v>
      </c>
      <c r="G42" s="18">
        <f>IF(Data!$P42&gt;0,Data!G42/Data!$P42,0)</f>
        <v>0</v>
      </c>
      <c r="H42" s="18">
        <f>IF(Data!$P42&gt;0,Data!H42/Data!$P42,0)</f>
        <v>0</v>
      </c>
      <c r="I42" s="18">
        <f>IF(Data!$P42&gt;0,Data!I42/Data!$P42,0)</f>
        <v>0</v>
      </c>
      <c r="J42" s="18">
        <f>IF(Data!$P42&gt;0,Data!J42/Data!$P42,0)</f>
        <v>0.18421052631578946</v>
      </c>
      <c r="K42" s="18">
        <f>IF(Data!$P42&gt;0,Data!K42/Data!$P42,0)</f>
        <v>0</v>
      </c>
      <c r="L42" s="17">
        <f>IF(Data!$P42&gt;0,Data!L42/Data!$P42,0)</f>
        <v>0.7368421052631579</v>
      </c>
      <c r="M42" s="17">
        <f>IF(Data!$P42&gt;0,Data!M42/Data!$P42,0)</f>
        <v>0.07894736842105263</v>
      </c>
      <c r="N42" s="17">
        <f>IF(Data!$P42&gt;0,Data!N42/Data!$P42,0)</f>
        <v>0.18421052631578946</v>
      </c>
      <c r="O42" s="17">
        <f>IF(Data!$P42&gt;0,Data!O42/Data!$P42,0)</f>
        <v>0</v>
      </c>
      <c r="P42" s="8">
        <f>Data!P42</f>
        <v>38</v>
      </c>
      <c r="Q42" s="14">
        <f>IF(Data!$P42&gt;0,(Data!M42+Data!N42)/Data!$P42,0)</f>
        <v>0.2631578947368421</v>
      </c>
    </row>
    <row r="43" ht="12.75">
      <c r="A43" s="3" t="s">
        <v>12</v>
      </c>
    </row>
    <row r="44" spans="2:17" ht="12.75">
      <c r="B44" t="s">
        <v>0</v>
      </c>
      <c r="C44" s="18">
        <f>IF(Data!$P44&gt;0,Data!C44/Data!$P44,0)</f>
        <v>0.9272727272727272</v>
      </c>
      <c r="D44" s="18">
        <f>IF(Data!$P44&gt;0,Data!D44/Data!$P44,0)</f>
        <v>0.01818181818181818</v>
      </c>
      <c r="E44" s="18">
        <f>IF(Data!$P44&gt;0,Data!E44/Data!$P44,0)</f>
        <v>0</v>
      </c>
      <c r="F44" s="18">
        <f>IF(Data!$P44&gt;0,Data!F44/Data!$P44,0)</f>
        <v>0.01818181818181818</v>
      </c>
      <c r="G44" s="18">
        <f>IF(Data!$P44&gt;0,Data!G44/Data!$P44,0)</f>
        <v>0</v>
      </c>
      <c r="H44" s="18">
        <f>IF(Data!$P44&gt;0,Data!H44/Data!$P44,0)</f>
        <v>0.01818181818181818</v>
      </c>
      <c r="I44" s="18">
        <f>IF(Data!$P44&gt;0,Data!I44/Data!$P44,0)</f>
        <v>0</v>
      </c>
      <c r="J44" s="18">
        <f>IF(Data!$P44&gt;0,Data!J44/Data!$P44,0)</f>
        <v>0</v>
      </c>
      <c r="K44" s="18">
        <f>IF(Data!$P44&gt;0,Data!K44/Data!$P44,0)</f>
        <v>0.01818181818181818</v>
      </c>
      <c r="L44" s="17">
        <f>IF(Data!$P44&gt;0,Data!L44/Data!$P44,0)</f>
        <v>0.9454545454545454</v>
      </c>
      <c r="M44" s="17">
        <f>IF(Data!$P44&gt;0,Data!M44/Data!$P44,0)</f>
        <v>0.01818181818181818</v>
      </c>
      <c r="N44" s="17">
        <f>IF(Data!$P44&gt;0,Data!N44/Data!$P44,0)</f>
        <v>0.01818181818181818</v>
      </c>
      <c r="O44" s="17">
        <f>IF(Data!$P44&gt;0,Data!O44/Data!$P44,0)</f>
        <v>0.01818181818181818</v>
      </c>
      <c r="P44" s="8">
        <f>Data!P44</f>
        <v>55</v>
      </c>
      <c r="Q44" s="14">
        <f>IF(Data!$P44&gt;0,(Data!M44+Data!N44)/Data!$P44,0)</f>
        <v>0.03636363636363636</v>
      </c>
    </row>
    <row r="45" spans="2:17" ht="12.75">
      <c r="B45" t="s">
        <v>1</v>
      </c>
      <c r="C45" s="18">
        <f>IF(Data!$P45&gt;0,Data!C45/Data!$P45,0)</f>
        <v>0.4</v>
      </c>
      <c r="D45" s="18">
        <f>IF(Data!$P45&gt;0,Data!D45/Data!$P45,0)</f>
        <v>0</v>
      </c>
      <c r="E45" s="18">
        <f>IF(Data!$P45&gt;0,Data!E45/Data!$P45,0)</f>
        <v>0.2</v>
      </c>
      <c r="F45" s="18">
        <f>IF(Data!$P45&gt;0,Data!F45/Data!$P45,0)</f>
        <v>0</v>
      </c>
      <c r="G45" s="18">
        <f>IF(Data!$P45&gt;0,Data!G45/Data!$P45,0)</f>
        <v>0</v>
      </c>
      <c r="H45" s="18">
        <f>IF(Data!$P45&gt;0,Data!H45/Data!$P45,0)</f>
        <v>0</v>
      </c>
      <c r="I45" s="18">
        <f>IF(Data!$P45&gt;0,Data!I45/Data!$P45,0)</f>
        <v>0</v>
      </c>
      <c r="J45" s="18">
        <f>IF(Data!$P45&gt;0,Data!J45/Data!$P45,0)</f>
        <v>0</v>
      </c>
      <c r="K45" s="18">
        <f>IF(Data!$P45&gt;0,Data!K45/Data!$P45,0)</f>
        <v>0.4</v>
      </c>
      <c r="L45" s="17">
        <f>IF(Data!$P45&gt;0,Data!L45/Data!$P45,0)</f>
        <v>0.4</v>
      </c>
      <c r="M45" s="17">
        <f>IF(Data!$P45&gt;0,Data!M45/Data!$P45,0)</f>
        <v>0.2</v>
      </c>
      <c r="N45" s="17">
        <f>IF(Data!$P45&gt;0,Data!N45/Data!$P45,0)</f>
        <v>0</v>
      </c>
      <c r="O45" s="17">
        <f>IF(Data!$P45&gt;0,Data!O45/Data!$P45,0)</f>
        <v>0.4</v>
      </c>
      <c r="P45" s="8">
        <f>Data!P45</f>
        <v>5</v>
      </c>
      <c r="Q45" s="14">
        <f>IF(Data!$P45&gt;0,(Data!M45+Data!N45)/Data!$P45,0)</f>
        <v>0.2</v>
      </c>
    </row>
    <row r="46" spans="2:17" ht="12.75">
      <c r="B46" t="s">
        <v>2</v>
      </c>
      <c r="C46" s="18">
        <f>IF(Data!$P46&gt;0,Data!C46/Data!$P46,0)</f>
        <v>0.25</v>
      </c>
      <c r="D46" s="18">
        <f>IF(Data!$P46&gt;0,Data!D46/Data!$P46,0)</f>
        <v>0</v>
      </c>
      <c r="E46" s="18">
        <f>IF(Data!$P46&gt;0,Data!E46/Data!$P46,0)</f>
        <v>0.5</v>
      </c>
      <c r="F46" s="18">
        <f>IF(Data!$P46&gt;0,Data!F46/Data!$P46,0)</f>
        <v>0</v>
      </c>
      <c r="G46" s="18">
        <f>IF(Data!$P46&gt;0,Data!G46/Data!$P46,0)</f>
        <v>0</v>
      </c>
      <c r="H46" s="18">
        <f>IF(Data!$P46&gt;0,Data!H46/Data!$P46,0)</f>
        <v>0.25</v>
      </c>
      <c r="I46" s="18">
        <f>IF(Data!$P46&gt;0,Data!I46/Data!$P46,0)</f>
        <v>0</v>
      </c>
      <c r="J46" s="18">
        <f>IF(Data!$P46&gt;0,Data!J46/Data!$P46,0)</f>
        <v>0</v>
      </c>
      <c r="K46" s="18">
        <f>IF(Data!$P46&gt;0,Data!K46/Data!$P46,0)</f>
        <v>0</v>
      </c>
      <c r="L46" s="17">
        <f>IF(Data!$P46&gt;0,Data!L46/Data!$P46,0)</f>
        <v>0.25</v>
      </c>
      <c r="M46" s="17">
        <f>IF(Data!$P46&gt;0,Data!M46/Data!$P46,0)</f>
        <v>0.5</v>
      </c>
      <c r="N46" s="17">
        <f>IF(Data!$P46&gt;0,Data!N46/Data!$P46,0)</f>
        <v>0.25</v>
      </c>
      <c r="O46" s="17">
        <f>IF(Data!$P46&gt;0,Data!O46/Data!$P46,0)</f>
        <v>0</v>
      </c>
      <c r="P46" s="8">
        <f>Data!P46</f>
        <v>4</v>
      </c>
      <c r="Q46" s="14">
        <f>IF(Data!$P46&gt;0,(Data!M46+Data!N46)/Data!$P46,0)</f>
        <v>0.75</v>
      </c>
    </row>
    <row r="47" spans="2:17" ht="12.75">
      <c r="B47" t="s">
        <v>24</v>
      </c>
      <c r="C47" s="18">
        <f>IF(Data!$P47&gt;0,Data!C47/Data!$P47,0)</f>
        <v>0.84375</v>
      </c>
      <c r="D47" s="18">
        <f>IF(Data!$P47&gt;0,Data!D47/Data!$P47,0)</f>
        <v>0.015625</v>
      </c>
      <c r="E47" s="18">
        <f>IF(Data!$P47&gt;0,Data!E47/Data!$P47,0)</f>
        <v>0.046875</v>
      </c>
      <c r="F47" s="18">
        <f>IF(Data!$P47&gt;0,Data!F47/Data!$P47,0)</f>
        <v>0.015625</v>
      </c>
      <c r="G47" s="18">
        <f>IF(Data!$P47&gt;0,Data!G47/Data!$P47,0)</f>
        <v>0</v>
      </c>
      <c r="H47" s="18">
        <f>IF(Data!$P47&gt;0,Data!H47/Data!$P47,0)</f>
        <v>0.03125</v>
      </c>
      <c r="I47" s="18">
        <f>IF(Data!$P47&gt;0,Data!I47/Data!$P47,0)</f>
        <v>0</v>
      </c>
      <c r="J47" s="18">
        <f>IF(Data!$P47&gt;0,Data!J47/Data!$P47,0)</f>
        <v>0</v>
      </c>
      <c r="K47" s="18">
        <f>IF(Data!$P47&gt;0,Data!K47/Data!$P47,0)</f>
        <v>0.046875</v>
      </c>
      <c r="L47" s="17">
        <f>IF(Data!$P47&gt;0,Data!L47/Data!$P47,0)</f>
        <v>0.859375</v>
      </c>
      <c r="M47" s="17">
        <f>IF(Data!$P47&gt;0,Data!M47/Data!$P47,0)</f>
        <v>0.0625</v>
      </c>
      <c r="N47" s="17">
        <f>IF(Data!$P47&gt;0,Data!N47/Data!$P47,0)</f>
        <v>0.03125</v>
      </c>
      <c r="O47" s="17">
        <f>IF(Data!$P47&gt;0,Data!O47/Data!$P47,0)</f>
        <v>0.046875</v>
      </c>
      <c r="P47" s="8">
        <f>Data!P47</f>
        <v>64</v>
      </c>
      <c r="Q47" s="14">
        <f>IF(Data!$P47&gt;0,(Data!M47+Data!N47)/Data!$P47,0)</f>
        <v>0.09375</v>
      </c>
    </row>
    <row r="48" ht="12.75">
      <c r="A48" s="3" t="s">
        <v>23</v>
      </c>
    </row>
    <row r="49" spans="2:17" ht="12.75">
      <c r="B49" t="s">
        <v>0</v>
      </c>
      <c r="C49" s="18">
        <f>IF(Data!$P49&gt;0,Data!C49/Data!$P49,0)</f>
        <v>1</v>
      </c>
      <c r="D49" s="18">
        <f>IF(Data!$P49&gt;0,Data!D49/Data!$P49,0)</f>
        <v>0</v>
      </c>
      <c r="E49" s="18">
        <f>IF(Data!$P49&gt;0,Data!E49/Data!$P49,0)</f>
        <v>0</v>
      </c>
      <c r="F49" s="18">
        <f>IF(Data!$P49&gt;0,Data!F49/Data!$P49,0)</f>
        <v>0</v>
      </c>
      <c r="G49" s="18">
        <f>IF(Data!$P49&gt;0,Data!G49/Data!$P49,0)</f>
        <v>0</v>
      </c>
      <c r="H49" s="18">
        <f>IF(Data!$P49&gt;0,Data!H49/Data!$P49,0)</f>
        <v>0</v>
      </c>
      <c r="I49" s="18">
        <f>IF(Data!$P49&gt;0,Data!I49/Data!$P49,0)</f>
        <v>0</v>
      </c>
      <c r="J49" s="18">
        <f>IF(Data!$P49&gt;0,Data!J49/Data!$P49,0)</f>
        <v>0</v>
      </c>
      <c r="K49" s="18">
        <f>IF(Data!$P49&gt;0,Data!K49/Data!$P49,0)</f>
        <v>0</v>
      </c>
      <c r="L49" s="17">
        <f>IF(Data!$P49&gt;0,Data!L49/Data!$P49,0)</f>
        <v>1</v>
      </c>
      <c r="M49" s="17">
        <f>IF(Data!$P49&gt;0,Data!M49/Data!$P49,0)</f>
        <v>0</v>
      </c>
      <c r="N49" s="17">
        <f>IF(Data!$P49&gt;0,Data!N49/Data!$P49,0)</f>
        <v>0</v>
      </c>
      <c r="O49" s="17">
        <f>IF(Data!$P49&gt;0,Data!O49/Data!$P49,0)</f>
        <v>0</v>
      </c>
      <c r="P49" s="8">
        <f>Data!P49</f>
        <v>19</v>
      </c>
      <c r="Q49" s="14">
        <f>IF(Data!$P49&gt;0,(Data!M49+Data!N49)/Data!$P49,0)</f>
        <v>0</v>
      </c>
    </row>
    <row r="50" spans="2:17" ht="12.75">
      <c r="B50" t="s">
        <v>1</v>
      </c>
      <c r="C50" s="18">
        <f>IF(Data!$P50&gt;0,Data!C50/Data!$P50,0)</f>
        <v>0</v>
      </c>
      <c r="D50" s="18">
        <f>IF(Data!$P50&gt;0,Data!D50/Data!$P50,0)</f>
        <v>0</v>
      </c>
      <c r="E50" s="18">
        <f>IF(Data!$P50&gt;0,Data!E50/Data!$P50,0)</f>
        <v>0</v>
      </c>
      <c r="F50" s="18">
        <f>IF(Data!$P50&gt;0,Data!F50/Data!$P50,0)</f>
        <v>0</v>
      </c>
      <c r="G50" s="18">
        <f>IF(Data!$P50&gt;0,Data!G50/Data!$P50,0)</f>
        <v>0</v>
      </c>
      <c r="H50" s="18">
        <f>IF(Data!$P50&gt;0,Data!H50/Data!$P50,0)</f>
        <v>0</v>
      </c>
      <c r="I50" s="18">
        <f>IF(Data!$P50&gt;0,Data!I50/Data!$P50,0)</f>
        <v>0</v>
      </c>
      <c r="J50" s="18">
        <f>IF(Data!$P50&gt;0,Data!J50/Data!$P50,0)</f>
        <v>0</v>
      </c>
      <c r="K50" s="18">
        <f>IF(Data!$P50&gt;0,Data!K50/Data!$P50,0)</f>
        <v>0</v>
      </c>
      <c r="L50" s="17">
        <f>IF(Data!$P50&gt;0,Data!L50/Data!$P50,0)</f>
        <v>0</v>
      </c>
      <c r="M50" s="17">
        <f>IF(Data!$P50&gt;0,Data!M50/Data!$P50,0)</f>
        <v>0</v>
      </c>
      <c r="N50" s="17">
        <f>IF(Data!$P50&gt;0,Data!N50/Data!$P50,0)</f>
        <v>0</v>
      </c>
      <c r="O50" s="17">
        <f>IF(Data!$P50&gt;0,Data!O50/Data!$P50,0)</f>
        <v>0</v>
      </c>
      <c r="P50" s="8">
        <f>Data!P50</f>
        <v>0</v>
      </c>
      <c r="Q50" s="14">
        <f>IF(Data!$P50&gt;0,(Data!M50+Data!N50)/Data!$P50,0)</f>
        <v>0</v>
      </c>
    </row>
    <row r="51" spans="2:17" ht="12.75">
      <c r="B51" t="s">
        <v>2</v>
      </c>
      <c r="C51" s="18">
        <f>IF(Data!$P51&gt;0,Data!C51/Data!$P51,0)</f>
        <v>0.3333333333333333</v>
      </c>
      <c r="D51" s="18">
        <f>IF(Data!$P51&gt;0,Data!D51/Data!$P51,0)</f>
        <v>0</v>
      </c>
      <c r="E51" s="18">
        <f>IF(Data!$P51&gt;0,Data!E51/Data!$P51,0)</f>
        <v>0.5</v>
      </c>
      <c r="F51" s="18">
        <f>IF(Data!$P51&gt;0,Data!F51/Data!$P51,0)</f>
        <v>0</v>
      </c>
      <c r="G51" s="18">
        <f>IF(Data!$P51&gt;0,Data!G51/Data!$P51,0)</f>
        <v>0</v>
      </c>
      <c r="H51" s="18">
        <f>IF(Data!$P51&gt;0,Data!H51/Data!$P51,0)</f>
        <v>0.16666666666666666</v>
      </c>
      <c r="I51" s="18">
        <f>IF(Data!$P51&gt;0,Data!I51/Data!$P51,0)</f>
        <v>0</v>
      </c>
      <c r="J51" s="18">
        <f>IF(Data!$P51&gt;0,Data!J51/Data!$P51,0)</f>
        <v>0</v>
      </c>
      <c r="K51" s="18">
        <f>IF(Data!$P51&gt;0,Data!K51/Data!$P51,0)</f>
        <v>0</v>
      </c>
      <c r="L51" s="17">
        <f>IF(Data!$P51&gt;0,Data!L51/Data!$P51,0)</f>
        <v>0.3333333333333333</v>
      </c>
      <c r="M51" s="17">
        <f>IF(Data!$P51&gt;0,Data!M51/Data!$P51,0)</f>
        <v>0.5</v>
      </c>
      <c r="N51" s="17">
        <f>IF(Data!$P51&gt;0,Data!N51/Data!$P51,0)</f>
        <v>0.16666666666666666</v>
      </c>
      <c r="O51" s="17">
        <f>IF(Data!$P51&gt;0,Data!O51/Data!$P51,0)</f>
        <v>0</v>
      </c>
      <c r="P51" s="8">
        <f>Data!P51</f>
        <v>6</v>
      </c>
      <c r="Q51" s="14">
        <f>IF(Data!$P51&gt;0,(Data!M51+Data!N51)/Data!$P51,0)</f>
        <v>0.6666666666666666</v>
      </c>
    </row>
    <row r="52" spans="2:17" ht="12.75">
      <c r="B52" t="s">
        <v>24</v>
      </c>
      <c r="C52" s="18">
        <f>IF(Data!$P52&gt;0,Data!C52/Data!$P52,0)</f>
        <v>0.84</v>
      </c>
      <c r="D52" s="18">
        <f>IF(Data!$P52&gt;0,Data!D52/Data!$P52,0)</f>
        <v>0</v>
      </c>
      <c r="E52" s="18">
        <f>IF(Data!$P52&gt;0,Data!E52/Data!$P52,0)</f>
        <v>0.12</v>
      </c>
      <c r="F52" s="18">
        <f>IF(Data!$P52&gt;0,Data!F52/Data!$P52,0)</f>
        <v>0</v>
      </c>
      <c r="G52" s="18">
        <f>IF(Data!$P52&gt;0,Data!G52/Data!$P52,0)</f>
        <v>0</v>
      </c>
      <c r="H52" s="18">
        <f>IF(Data!$P52&gt;0,Data!H52/Data!$P52,0)</f>
        <v>0.04</v>
      </c>
      <c r="I52" s="18">
        <f>IF(Data!$P52&gt;0,Data!I52/Data!$P52,0)</f>
        <v>0</v>
      </c>
      <c r="J52" s="18">
        <f>IF(Data!$P52&gt;0,Data!J52/Data!$P52,0)</f>
        <v>0</v>
      </c>
      <c r="K52" s="18">
        <f>IF(Data!$P52&gt;0,Data!K52/Data!$P52,0)</f>
        <v>0</v>
      </c>
      <c r="L52" s="17">
        <f>IF(Data!$P52&gt;0,Data!L52/Data!$P52,0)</f>
        <v>0.84</v>
      </c>
      <c r="M52" s="17">
        <f>IF(Data!$P52&gt;0,Data!M52/Data!$P52,0)</f>
        <v>0.12</v>
      </c>
      <c r="N52" s="17">
        <f>IF(Data!$P52&gt;0,Data!N52/Data!$P52,0)</f>
        <v>0.04</v>
      </c>
      <c r="O52" s="17">
        <f>IF(Data!$P52&gt;0,Data!O52/Data!$P52,0)</f>
        <v>0</v>
      </c>
      <c r="P52" s="8">
        <f>Data!P52</f>
        <v>25</v>
      </c>
      <c r="Q52" s="14">
        <f>IF(Data!$P52&gt;0,(Data!M52+Data!N52)/Data!$P52,0)</f>
        <v>0.16</v>
      </c>
    </row>
    <row r="53" ht="12.75">
      <c r="A53" s="3" t="s">
        <v>13</v>
      </c>
    </row>
    <row r="54" spans="2:17" ht="12.75">
      <c r="B54" t="s">
        <v>0</v>
      </c>
      <c r="C54" s="18">
        <f>IF(Data!$P54&gt;0,Data!C54/Data!$P54,0)</f>
        <v>0.8571428571428571</v>
      </c>
      <c r="D54" s="18">
        <f>IF(Data!$P54&gt;0,Data!D54/Data!$P54,0)</f>
        <v>0.01098901098901099</v>
      </c>
      <c r="E54" s="18">
        <f>IF(Data!$P54&gt;0,Data!E54/Data!$P54,0)</f>
        <v>0</v>
      </c>
      <c r="F54" s="18">
        <f>IF(Data!$P54&gt;0,Data!F54/Data!$P54,0)</f>
        <v>0.03296703296703297</v>
      </c>
      <c r="G54" s="18">
        <f>IF(Data!$P54&gt;0,Data!G54/Data!$P54,0)</f>
        <v>0</v>
      </c>
      <c r="H54" s="18">
        <f>IF(Data!$P54&gt;0,Data!H54/Data!$P54,0)</f>
        <v>0.01098901098901099</v>
      </c>
      <c r="I54" s="18">
        <f>IF(Data!$P54&gt;0,Data!I54/Data!$P54,0)</f>
        <v>0</v>
      </c>
      <c r="J54" s="18">
        <f>IF(Data!$P54&gt;0,Data!J54/Data!$P54,0)</f>
        <v>0.07692307692307693</v>
      </c>
      <c r="K54" s="18">
        <f>IF(Data!$P54&gt;0,Data!K54/Data!$P54,0)</f>
        <v>0.01098901098901099</v>
      </c>
      <c r="L54" s="17">
        <f>IF(Data!$P54&gt;0,Data!L54/Data!$P54,0)</f>
        <v>0.8681318681318682</v>
      </c>
      <c r="M54" s="17">
        <f>IF(Data!$P54&gt;0,Data!M54/Data!$P54,0)</f>
        <v>0.03296703296703297</v>
      </c>
      <c r="N54" s="17">
        <f>IF(Data!$P54&gt;0,Data!N54/Data!$P54,0)</f>
        <v>0.08791208791208792</v>
      </c>
      <c r="O54" s="17">
        <f>IF(Data!$P54&gt;0,Data!O54/Data!$P54,0)</f>
        <v>0.01098901098901099</v>
      </c>
      <c r="P54" s="8">
        <f>Data!P54</f>
        <v>91</v>
      </c>
      <c r="Q54" s="14">
        <f>IF(Data!$P54&gt;0,(Data!M54+Data!N54)/Data!$P54,0)</f>
        <v>0.12087912087912088</v>
      </c>
    </row>
    <row r="55" spans="2:17" ht="12.75">
      <c r="B55" t="s">
        <v>1</v>
      </c>
      <c r="C55" s="18">
        <f>IF(Data!$P55&gt;0,Data!C55/Data!$P55,0)</f>
        <v>0.875</v>
      </c>
      <c r="D55" s="18">
        <f>IF(Data!$P55&gt;0,Data!D55/Data!$P55,0)</f>
        <v>0</v>
      </c>
      <c r="E55" s="18">
        <f>IF(Data!$P55&gt;0,Data!E55/Data!$P55,0)</f>
        <v>0.041666666666666664</v>
      </c>
      <c r="F55" s="18">
        <f>IF(Data!$P55&gt;0,Data!F55/Data!$P55,0)</f>
        <v>0</v>
      </c>
      <c r="G55" s="18">
        <f>IF(Data!$P55&gt;0,Data!G55/Data!$P55,0)</f>
        <v>0</v>
      </c>
      <c r="H55" s="18">
        <f>IF(Data!$P55&gt;0,Data!H55/Data!$P55,0)</f>
        <v>0</v>
      </c>
      <c r="I55" s="18">
        <f>IF(Data!$P55&gt;0,Data!I55/Data!$P55,0)</f>
        <v>0</v>
      </c>
      <c r="J55" s="18">
        <f>IF(Data!$P55&gt;0,Data!J55/Data!$P55,0)</f>
        <v>0</v>
      </c>
      <c r="K55" s="18">
        <f>IF(Data!$P55&gt;0,Data!K55/Data!$P55,0)</f>
        <v>0.08333333333333333</v>
      </c>
      <c r="L55" s="17">
        <f>IF(Data!$P55&gt;0,Data!L55/Data!$P55,0)</f>
        <v>0.875</v>
      </c>
      <c r="M55" s="17">
        <f>IF(Data!$P55&gt;0,Data!M55/Data!$P55,0)</f>
        <v>0.041666666666666664</v>
      </c>
      <c r="N55" s="17">
        <f>IF(Data!$P55&gt;0,Data!N55/Data!$P55,0)</f>
        <v>0</v>
      </c>
      <c r="O55" s="17">
        <f>IF(Data!$P55&gt;0,Data!O55/Data!$P55,0)</f>
        <v>0.08333333333333333</v>
      </c>
      <c r="P55" s="8">
        <f>Data!P55</f>
        <v>24</v>
      </c>
      <c r="Q55" s="14">
        <f>IF(Data!$P55&gt;0,(Data!M55+Data!N55)/Data!$P55,0)</f>
        <v>0.041666666666666664</v>
      </c>
    </row>
    <row r="56" spans="2:17" ht="12.75">
      <c r="B56" t="s">
        <v>2</v>
      </c>
      <c r="C56" s="18">
        <f>IF(Data!$P56&gt;0,Data!C56/Data!$P56,0)</f>
        <v>0.3333333333333333</v>
      </c>
      <c r="D56" s="18">
        <f>IF(Data!$P56&gt;0,Data!D56/Data!$P56,0)</f>
        <v>0</v>
      </c>
      <c r="E56" s="18">
        <f>IF(Data!$P56&gt;0,Data!E56/Data!$P56,0)</f>
        <v>0.5</v>
      </c>
      <c r="F56" s="18">
        <f>IF(Data!$P56&gt;0,Data!F56/Data!$P56,0)</f>
        <v>0</v>
      </c>
      <c r="G56" s="18">
        <f>IF(Data!$P56&gt;0,Data!G56/Data!$P56,0)</f>
        <v>0</v>
      </c>
      <c r="H56" s="18">
        <f>IF(Data!$P56&gt;0,Data!H56/Data!$P56,0)</f>
        <v>0.16666666666666666</v>
      </c>
      <c r="I56" s="18">
        <f>IF(Data!$P56&gt;0,Data!I56/Data!$P56,0)</f>
        <v>0</v>
      </c>
      <c r="J56" s="18">
        <f>IF(Data!$P56&gt;0,Data!J56/Data!$P56,0)</f>
        <v>0</v>
      </c>
      <c r="K56" s="18">
        <f>IF(Data!$P56&gt;0,Data!K56/Data!$P56,0)</f>
        <v>0</v>
      </c>
      <c r="L56" s="17">
        <f>IF(Data!$P56&gt;0,Data!L56/Data!$P56,0)</f>
        <v>0.3333333333333333</v>
      </c>
      <c r="M56" s="17">
        <f>IF(Data!$P56&gt;0,Data!M56/Data!$P56,0)</f>
        <v>0.5</v>
      </c>
      <c r="N56" s="17">
        <f>IF(Data!$P56&gt;0,Data!N56/Data!$P56,0)</f>
        <v>0.16666666666666666</v>
      </c>
      <c r="O56" s="17">
        <f>IF(Data!$P56&gt;0,Data!O56/Data!$P56,0)</f>
        <v>0</v>
      </c>
      <c r="P56" s="8">
        <f>Data!P56</f>
        <v>12</v>
      </c>
      <c r="Q56" s="14">
        <f>IF(Data!$P56&gt;0,(Data!M56+Data!N56)/Data!$P56,0)</f>
        <v>0.6666666666666666</v>
      </c>
    </row>
    <row r="57" spans="2:17" ht="12.75">
      <c r="B57" t="s">
        <v>24</v>
      </c>
      <c r="C57" s="18">
        <f>IF(Data!$P57&gt;0,Data!C57/Data!$P57,0)</f>
        <v>0.8110236220472441</v>
      </c>
      <c r="D57" s="18">
        <f>IF(Data!$P57&gt;0,Data!D57/Data!$P57,0)</f>
        <v>0.007874015748031496</v>
      </c>
      <c r="E57" s="18">
        <f>IF(Data!$P57&gt;0,Data!E57/Data!$P57,0)</f>
        <v>0.05511811023622047</v>
      </c>
      <c r="F57" s="18">
        <f>IF(Data!$P57&gt;0,Data!F57/Data!$P57,0)</f>
        <v>0.023622047244094488</v>
      </c>
      <c r="G57" s="18">
        <f>IF(Data!$P57&gt;0,Data!G57/Data!$P57,0)</f>
        <v>0</v>
      </c>
      <c r="H57" s="18">
        <f>IF(Data!$P57&gt;0,Data!H57/Data!$P57,0)</f>
        <v>0.023622047244094488</v>
      </c>
      <c r="I57" s="18">
        <f>IF(Data!$P57&gt;0,Data!I57/Data!$P57,0)</f>
        <v>0</v>
      </c>
      <c r="J57" s="18">
        <f>IF(Data!$P57&gt;0,Data!J57/Data!$P57,0)</f>
        <v>0.05511811023622047</v>
      </c>
      <c r="K57" s="18">
        <f>IF(Data!$P57&gt;0,Data!K57/Data!$P57,0)</f>
        <v>0.023622047244094488</v>
      </c>
      <c r="L57" s="17">
        <f>IF(Data!$P57&gt;0,Data!L57/Data!$P57,0)</f>
        <v>0.8188976377952756</v>
      </c>
      <c r="M57" s="17">
        <f>IF(Data!$P57&gt;0,Data!M57/Data!$P57,0)</f>
        <v>0.07874015748031496</v>
      </c>
      <c r="N57" s="17">
        <f>IF(Data!$P57&gt;0,Data!N57/Data!$P57,0)</f>
        <v>0.07874015748031496</v>
      </c>
      <c r="O57" s="17">
        <f>IF(Data!$P57&gt;0,Data!O57/Data!$P57,0)</f>
        <v>0.023622047244094488</v>
      </c>
      <c r="P57" s="8">
        <f>Data!P57</f>
        <v>127</v>
      </c>
      <c r="Q57" s="14">
        <f>IF(Data!$P57&gt;0,(Data!M57+Data!N57)/Data!$P57,0)</f>
        <v>0.15748031496062992</v>
      </c>
    </row>
    <row r="59" ht="12.75">
      <c r="A59" s="2" t="s">
        <v>20</v>
      </c>
    </row>
    <row r="60" ht="12.75">
      <c r="A60" s="3" t="s">
        <v>14</v>
      </c>
    </row>
    <row r="61" spans="2:17" ht="12.75">
      <c r="B61" t="s">
        <v>0</v>
      </c>
      <c r="C61" s="18">
        <f>IF(Data!$P61&gt;0,Data!C61/Data!$P61,0)</f>
        <v>0.1875</v>
      </c>
      <c r="D61" s="18">
        <f>IF(Data!$P61&gt;0,Data!D61/Data!$P61,0)</f>
        <v>0.0625</v>
      </c>
      <c r="E61" s="18">
        <f>IF(Data!$P61&gt;0,Data!E61/Data!$P61,0)</f>
        <v>0.0625</v>
      </c>
      <c r="F61" s="18">
        <f>IF(Data!$P61&gt;0,Data!F61/Data!$P61,0)</f>
        <v>0.0625</v>
      </c>
      <c r="G61" s="18">
        <f>IF(Data!$P61&gt;0,Data!G61/Data!$P61,0)</f>
        <v>0.125</v>
      </c>
      <c r="H61" s="18">
        <f>IF(Data!$P61&gt;0,Data!H61/Data!$P61,0)</f>
        <v>0</v>
      </c>
      <c r="I61" s="18">
        <f>IF(Data!$P61&gt;0,Data!I61/Data!$P61,0)</f>
        <v>0.0625</v>
      </c>
      <c r="J61" s="18">
        <f>IF(Data!$P61&gt;0,Data!J61/Data!$P61,0)</f>
        <v>0.25</v>
      </c>
      <c r="K61" s="18">
        <f>IF(Data!$P61&gt;0,Data!K61/Data!$P61,0)</f>
        <v>0.1875</v>
      </c>
      <c r="L61" s="17">
        <f>IF(Data!$P61&gt;0,Data!L61/Data!$P61,0)</f>
        <v>0.25</v>
      </c>
      <c r="M61" s="17">
        <f>IF(Data!$P61&gt;0,Data!M61/Data!$P61,0)</f>
        <v>0.25</v>
      </c>
      <c r="N61" s="17">
        <f>IF(Data!$P61&gt;0,Data!N61/Data!$P61,0)</f>
        <v>0.3125</v>
      </c>
      <c r="O61" s="17">
        <f>IF(Data!$P61&gt;0,Data!O61/Data!$P61,0)</f>
        <v>0.1875</v>
      </c>
      <c r="P61" s="8">
        <f>Data!P61</f>
        <v>16</v>
      </c>
      <c r="Q61" s="14">
        <f>IF(Data!$P61&gt;0,(Data!M61+Data!N61)/Data!$P61,0)</f>
        <v>0.5625</v>
      </c>
    </row>
    <row r="62" spans="2:17" ht="12.75">
      <c r="B62" t="s">
        <v>1</v>
      </c>
      <c r="C62" s="18">
        <f>IF(Data!$P62&gt;0,Data!C62/Data!$P62,0)</f>
        <v>0.2</v>
      </c>
      <c r="D62" s="18">
        <f>IF(Data!$P62&gt;0,Data!D62/Data!$P62,0)</f>
        <v>0</v>
      </c>
      <c r="E62" s="18">
        <f>IF(Data!$P62&gt;0,Data!E62/Data!$P62,0)</f>
        <v>0.1</v>
      </c>
      <c r="F62" s="18">
        <f>IF(Data!$P62&gt;0,Data!F62/Data!$P62,0)</f>
        <v>0.2</v>
      </c>
      <c r="G62" s="18">
        <f>IF(Data!$P62&gt;0,Data!G62/Data!$P62,0)</f>
        <v>0</v>
      </c>
      <c r="H62" s="18">
        <f>IF(Data!$P62&gt;0,Data!H62/Data!$P62,0)</f>
        <v>0.1</v>
      </c>
      <c r="I62" s="18">
        <f>IF(Data!$P62&gt;0,Data!I62/Data!$P62,0)</f>
        <v>0.1</v>
      </c>
      <c r="J62" s="18">
        <f>IF(Data!$P62&gt;0,Data!J62/Data!$P62,0)</f>
        <v>0.1</v>
      </c>
      <c r="K62" s="18">
        <f>IF(Data!$P62&gt;0,Data!K62/Data!$P62,0)</f>
        <v>0.2</v>
      </c>
      <c r="L62" s="17">
        <f>IF(Data!$P62&gt;0,Data!L62/Data!$P62,0)</f>
        <v>0.2</v>
      </c>
      <c r="M62" s="17">
        <f>IF(Data!$P62&gt;0,Data!M62/Data!$P62,0)</f>
        <v>0.3</v>
      </c>
      <c r="N62" s="17">
        <f>IF(Data!$P62&gt;0,Data!N62/Data!$P62,0)</f>
        <v>0.3</v>
      </c>
      <c r="O62" s="17">
        <f>IF(Data!$P62&gt;0,Data!O62/Data!$P62,0)</f>
        <v>0.2</v>
      </c>
      <c r="P62" s="8">
        <f>Data!P62</f>
        <v>10</v>
      </c>
      <c r="Q62" s="14">
        <f>IF(Data!$P62&gt;0,(Data!M62+Data!N62)/Data!$P62,0)</f>
        <v>0.6</v>
      </c>
    </row>
    <row r="63" spans="2:17" ht="12.75">
      <c r="B63" t="s">
        <v>2</v>
      </c>
      <c r="C63" s="18">
        <f>IF(Data!$P63&gt;0,Data!C63/Data!$P63,0)</f>
        <v>0</v>
      </c>
      <c r="D63" s="18">
        <f>IF(Data!$P63&gt;0,Data!D63/Data!$P63,0)</f>
        <v>0.2</v>
      </c>
      <c r="E63" s="18">
        <f>IF(Data!$P63&gt;0,Data!E63/Data!$P63,0)</f>
        <v>0</v>
      </c>
      <c r="F63" s="18">
        <f>IF(Data!$P63&gt;0,Data!F63/Data!$P63,0)</f>
        <v>0</v>
      </c>
      <c r="G63" s="18">
        <f>IF(Data!$P63&gt;0,Data!G63/Data!$P63,0)</f>
        <v>0</v>
      </c>
      <c r="H63" s="18">
        <f>IF(Data!$P63&gt;0,Data!H63/Data!$P63,0)</f>
        <v>0.6</v>
      </c>
      <c r="I63" s="18">
        <f>IF(Data!$P63&gt;0,Data!I63/Data!$P63,0)</f>
        <v>0</v>
      </c>
      <c r="J63" s="18">
        <f>IF(Data!$P63&gt;0,Data!J63/Data!$P63,0)</f>
        <v>0</v>
      </c>
      <c r="K63" s="18">
        <f>IF(Data!$P63&gt;0,Data!K63/Data!$P63,0)</f>
        <v>0.2</v>
      </c>
      <c r="L63" s="17">
        <f>IF(Data!$P63&gt;0,Data!L63/Data!$P63,0)</f>
        <v>0.2</v>
      </c>
      <c r="M63" s="17">
        <f>IF(Data!$P63&gt;0,Data!M63/Data!$P63,0)</f>
        <v>0</v>
      </c>
      <c r="N63" s="17">
        <f>IF(Data!$P63&gt;0,Data!N63/Data!$P63,0)</f>
        <v>0.6</v>
      </c>
      <c r="O63" s="17">
        <f>IF(Data!$P63&gt;0,Data!O63/Data!$P63,0)</f>
        <v>0.2</v>
      </c>
      <c r="P63" s="8">
        <f>Data!P63</f>
        <v>5</v>
      </c>
      <c r="Q63" s="14">
        <f>IF(Data!$P63&gt;0,(Data!M63+Data!N63)/Data!$P63,0)</f>
        <v>0.6</v>
      </c>
    </row>
    <row r="64" spans="2:17" ht="12.75">
      <c r="B64" t="s">
        <v>24</v>
      </c>
      <c r="C64" s="18">
        <f>IF(Data!$P64&gt;0,Data!C64/Data!$P64,0)</f>
        <v>0.16129032258064516</v>
      </c>
      <c r="D64" s="18">
        <f>IF(Data!$P64&gt;0,Data!D64/Data!$P64,0)</f>
        <v>0.06451612903225806</v>
      </c>
      <c r="E64" s="18">
        <f>IF(Data!$P64&gt;0,Data!E64/Data!$P64,0)</f>
        <v>0.06451612903225806</v>
      </c>
      <c r="F64" s="18">
        <f>IF(Data!$P64&gt;0,Data!F64/Data!$P64,0)</f>
        <v>0.0967741935483871</v>
      </c>
      <c r="G64" s="18">
        <f>IF(Data!$P64&gt;0,Data!G64/Data!$P64,0)</f>
        <v>0.06451612903225806</v>
      </c>
      <c r="H64" s="18">
        <f>IF(Data!$P64&gt;0,Data!H64/Data!$P64,0)</f>
        <v>0.12903225806451613</v>
      </c>
      <c r="I64" s="18">
        <f>IF(Data!$P64&gt;0,Data!I64/Data!$P64,0)</f>
        <v>0.06451612903225806</v>
      </c>
      <c r="J64" s="18">
        <f>IF(Data!$P64&gt;0,Data!J64/Data!$P64,0)</f>
        <v>0.16129032258064516</v>
      </c>
      <c r="K64" s="18">
        <f>IF(Data!$P64&gt;0,Data!K64/Data!$P64,0)</f>
        <v>0.1935483870967742</v>
      </c>
      <c r="L64" s="17">
        <f>IF(Data!$P64&gt;0,Data!L64/Data!$P64,0)</f>
        <v>0.22580645161290322</v>
      </c>
      <c r="M64" s="17">
        <f>IF(Data!$P64&gt;0,Data!M64/Data!$P64,0)</f>
        <v>0.22580645161290322</v>
      </c>
      <c r="N64" s="17">
        <f>IF(Data!$P64&gt;0,Data!N64/Data!$P64,0)</f>
        <v>0.3548387096774194</v>
      </c>
      <c r="O64" s="17">
        <f>IF(Data!$P64&gt;0,Data!O64/Data!$P64,0)</f>
        <v>0.1935483870967742</v>
      </c>
      <c r="P64" s="8">
        <f>Data!P64</f>
        <v>31</v>
      </c>
      <c r="Q64" s="14">
        <f>IF(Data!$P64&gt;0,(Data!M64+Data!N64)/Data!$P64,0)</f>
        <v>0.5806451612903226</v>
      </c>
    </row>
    <row r="65" ht="12.75">
      <c r="A65" s="3" t="s">
        <v>12</v>
      </c>
    </row>
    <row r="66" spans="2:17" ht="12.75">
      <c r="B66" t="s">
        <v>0</v>
      </c>
      <c r="C66" s="18">
        <f>IF(Data!$P66&gt;0,Data!C66/Data!$P66,0)</f>
        <v>0.3181818181818182</v>
      </c>
      <c r="D66" s="18">
        <f>IF(Data!$P66&gt;0,Data!D66/Data!$P66,0)</f>
        <v>0.045454545454545456</v>
      </c>
      <c r="E66" s="18">
        <f>IF(Data!$P66&gt;0,Data!E66/Data!$P66,0)</f>
        <v>0</v>
      </c>
      <c r="F66" s="18">
        <f>IF(Data!$P66&gt;0,Data!F66/Data!$P66,0)</f>
        <v>0.18181818181818182</v>
      </c>
      <c r="G66" s="18">
        <f>IF(Data!$P66&gt;0,Data!G66/Data!$P66,0)</f>
        <v>0</v>
      </c>
      <c r="H66" s="18">
        <f>IF(Data!$P66&gt;0,Data!H66/Data!$P66,0)</f>
        <v>0.045454545454545456</v>
      </c>
      <c r="I66" s="18">
        <f>IF(Data!$P66&gt;0,Data!I66/Data!$P66,0)</f>
        <v>0.36363636363636365</v>
      </c>
      <c r="J66" s="18">
        <f>IF(Data!$P66&gt;0,Data!J66/Data!$P66,0)</f>
        <v>0.045454545454545456</v>
      </c>
      <c r="K66" s="18">
        <f>IF(Data!$P66&gt;0,Data!K66/Data!$P66,0)</f>
        <v>0</v>
      </c>
      <c r="L66" s="17">
        <f>IF(Data!$P66&gt;0,Data!L66/Data!$P66,0)</f>
        <v>0.36363636363636365</v>
      </c>
      <c r="M66" s="17">
        <f>IF(Data!$P66&gt;0,Data!M66/Data!$P66,0)</f>
        <v>0.18181818181818182</v>
      </c>
      <c r="N66" s="17">
        <f>IF(Data!$P66&gt;0,Data!N66/Data!$P66,0)</f>
        <v>0.45454545454545453</v>
      </c>
      <c r="O66" s="17">
        <f>IF(Data!$P66&gt;0,Data!O66/Data!$P66,0)</f>
        <v>0</v>
      </c>
      <c r="P66" s="8">
        <f>Data!P66</f>
        <v>22</v>
      </c>
      <c r="Q66" s="14">
        <f>IF(Data!$P66&gt;0,(Data!M66+Data!N66)/Data!$P66,0)</f>
        <v>0.6363636363636364</v>
      </c>
    </row>
    <row r="67" spans="2:17" ht="12.75">
      <c r="B67" t="s">
        <v>1</v>
      </c>
      <c r="C67" s="18">
        <f>IF(Data!$P67&gt;0,Data!C67/Data!$P67,0)</f>
        <v>0.2</v>
      </c>
      <c r="D67" s="18">
        <f>IF(Data!$P67&gt;0,Data!D67/Data!$P67,0)</f>
        <v>0</v>
      </c>
      <c r="E67" s="18">
        <f>IF(Data!$P67&gt;0,Data!E67/Data!$P67,0)</f>
        <v>0</v>
      </c>
      <c r="F67" s="18">
        <f>IF(Data!$P67&gt;0,Data!F67/Data!$P67,0)</f>
        <v>0.2</v>
      </c>
      <c r="G67" s="18">
        <f>IF(Data!$P67&gt;0,Data!G67/Data!$P67,0)</f>
        <v>0</v>
      </c>
      <c r="H67" s="18">
        <f>IF(Data!$P67&gt;0,Data!H67/Data!$P67,0)</f>
        <v>0.6</v>
      </c>
      <c r="I67" s="18">
        <f>IF(Data!$P67&gt;0,Data!I67/Data!$P67,0)</f>
        <v>0</v>
      </c>
      <c r="J67" s="18">
        <f>IF(Data!$P67&gt;0,Data!J67/Data!$P67,0)</f>
        <v>0</v>
      </c>
      <c r="K67" s="18">
        <f>IF(Data!$P67&gt;0,Data!K67/Data!$P67,0)</f>
        <v>0</v>
      </c>
      <c r="L67" s="17">
        <f>IF(Data!$P67&gt;0,Data!L67/Data!$P67,0)</f>
        <v>0.2</v>
      </c>
      <c r="M67" s="17">
        <f>IF(Data!$P67&gt;0,Data!M67/Data!$P67,0)</f>
        <v>0.2</v>
      </c>
      <c r="N67" s="17">
        <f>IF(Data!$P67&gt;0,Data!N67/Data!$P67,0)</f>
        <v>0.6</v>
      </c>
      <c r="O67" s="17">
        <f>IF(Data!$P67&gt;0,Data!O67/Data!$P67,0)</f>
        <v>0</v>
      </c>
      <c r="P67" s="8">
        <f>Data!P67</f>
        <v>5</v>
      </c>
      <c r="Q67" s="14">
        <f>IF(Data!$P67&gt;0,(Data!M67+Data!N67)/Data!$P67,0)</f>
        <v>0.8</v>
      </c>
    </row>
    <row r="68" spans="2:17" ht="12.75">
      <c r="B68" t="s">
        <v>2</v>
      </c>
      <c r="C68" s="18">
        <f>IF(Data!$P68&gt;0,Data!C68/Data!$P68,0)</f>
        <v>0</v>
      </c>
      <c r="D68" s="18">
        <f>IF(Data!$P68&gt;0,Data!D68/Data!$P68,0)</f>
        <v>0</v>
      </c>
      <c r="E68" s="18">
        <f>IF(Data!$P68&gt;0,Data!E68/Data!$P68,0)</f>
        <v>0.2</v>
      </c>
      <c r="F68" s="18">
        <f>IF(Data!$P68&gt;0,Data!F68/Data!$P68,0)</f>
        <v>0</v>
      </c>
      <c r="G68" s="18">
        <f>IF(Data!$P68&gt;0,Data!G68/Data!$P68,0)</f>
        <v>0</v>
      </c>
      <c r="H68" s="18">
        <f>IF(Data!$P68&gt;0,Data!H68/Data!$P68,0)</f>
        <v>0.4</v>
      </c>
      <c r="I68" s="18">
        <f>IF(Data!$P68&gt;0,Data!I68/Data!$P68,0)</f>
        <v>0</v>
      </c>
      <c r="J68" s="18">
        <f>IF(Data!$P68&gt;0,Data!J68/Data!$P68,0)</f>
        <v>0</v>
      </c>
      <c r="K68" s="18">
        <f>IF(Data!$P68&gt;0,Data!K68/Data!$P68,0)</f>
        <v>0.4</v>
      </c>
      <c r="L68" s="17">
        <f>IF(Data!$P68&gt;0,Data!L68/Data!$P68,0)</f>
        <v>0</v>
      </c>
      <c r="M68" s="17">
        <f>IF(Data!$P68&gt;0,Data!M68/Data!$P68,0)</f>
        <v>0.2</v>
      </c>
      <c r="N68" s="17">
        <f>IF(Data!$P68&gt;0,Data!N68/Data!$P68,0)</f>
        <v>0.4</v>
      </c>
      <c r="O68" s="17">
        <f>IF(Data!$P68&gt;0,Data!O68/Data!$P68,0)</f>
        <v>0.4</v>
      </c>
      <c r="P68" s="8">
        <f>Data!P68</f>
        <v>5</v>
      </c>
      <c r="Q68" s="14">
        <f>IF(Data!$P68&gt;0,(Data!M68+Data!N68)/Data!$P68,0)</f>
        <v>0.6</v>
      </c>
    </row>
    <row r="69" spans="2:17" ht="12.75">
      <c r="B69" t="s">
        <v>24</v>
      </c>
      <c r="C69" s="18">
        <f>IF(Data!$P69&gt;0,Data!C69/Data!$P69,0)</f>
        <v>0.25</v>
      </c>
      <c r="D69" s="18">
        <f>IF(Data!$P69&gt;0,Data!D69/Data!$P69,0)</f>
        <v>0.03125</v>
      </c>
      <c r="E69" s="18">
        <f>IF(Data!$P69&gt;0,Data!E69/Data!$P69,0)</f>
        <v>0.03125</v>
      </c>
      <c r="F69" s="18">
        <f>IF(Data!$P69&gt;0,Data!F69/Data!$P69,0)</f>
        <v>0.15625</v>
      </c>
      <c r="G69" s="18">
        <f>IF(Data!$P69&gt;0,Data!G69/Data!$P69,0)</f>
        <v>0</v>
      </c>
      <c r="H69" s="18">
        <f>IF(Data!$P69&gt;0,Data!H69/Data!$P69,0)</f>
        <v>0.1875</v>
      </c>
      <c r="I69" s="18">
        <f>IF(Data!$P69&gt;0,Data!I69/Data!$P69,0)</f>
        <v>0.25</v>
      </c>
      <c r="J69" s="18">
        <f>IF(Data!$P69&gt;0,Data!J69/Data!$P69,0)</f>
        <v>0.03125</v>
      </c>
      <c r="K69" s="18">
        <f>IF(Data!$P69&gt;0,Data!K69/Data!$P69,0)</f>
        <v>0.0625</v>
      </c>
      <c r="L69" s="17">
        <f>IF(Data!$P69&gt;0,Data!L69/Data!$P69,0)</f>
        <v>0.28125</v>
      </c>
      <c r="M69" s="17">
        <f>IF(Data!$P69&gt;0,Data!M69/Data!$P69,0)</f>
        <v>0.1875</v>
      </c>
      <c r="N69" s="17">
        <f>IF(Data!$P69&gt;0,Data!N69/Data!$P69,0)</f>
        <v>0.46875</v>
      </c>
      <c r="O69" s="17">
        <f>IF(Data!$P69&gt;0,Data!O69/Data!$P69,0)</f>
        <v>0.0625</v>
      </c>
      <c r="P69" s="8">
        <f>Data!P69</f>
        <v>32</v>
      </c>
      <c r="Q69" s="14">
        <f>IF(Data!$P69&gt;0,(Data!M69+Data!N69)/Data!$P69,0)</f>
        <v>0.65625</v>
      </c>
    </row>
    <row r="70" ht="12.75">
      <c r="A70" s="3" t="s">
        <v>23</v>
      </c>
    </row>
    <row r="71" spans="2:17" ht="12.75">
      <c r="B71" t="s">
        <v>0</v>
      </c>
      <c r="C71" s="18">
        <f>IF(Data!$P71&gt;0,Data!C71/Data!$P71,0)</f>
        <v>0.3076923076923077</v>
      </c>
      <c r="D71" s="18">
        <f>IF(Data!$P71&gt;0,Data!D71/Data!$P71,0)</f>
        <v>0</v>
      </c>
      <c r="E71" s="18">
        <f>IF(Data!$P71&gt;0,Data!E71/Data!$P71,0)</f>
        <v>0.07692307692307693</v>
      </c>
      <c r="F71" s="18">
        <f>IF(Data!$P71&gt;0,Data!F71/Data!$P71,0)</f>
        <v>0</v>
      </c>
      <c r="G71" s="18">
        <f>IF(Data!$P71&gt;0,Data!G71/Data!$P71,0)</f>
        <v>0</v>
      </c>
      <c r="H71" s="18">
        <f>IF(Data!$P71&gt;0,Data!H71/Data!$P71,0)</f>
        <v>0.15384615384615385</v>
      </c>
      <c r="I71" s="18">
        <f>IF(Data!$P71&gt;0,Data!I71/Data!$P71,0)</f>
        <v>0.3076923076923077</v>
      </c>
      <c r="J71" s="18">
        <f>IF(Data!$P71&gt;0,Data!J71/Data!$P71,0)</f>
        <v>0.15384615384615385</v>
      </c>
      <c r="K71" s="18">
        <f>IF(Data!$P71&gt;0,Data!K71/Data!$P71,0)</f>
        <v>0</v>
      </c>
      <c r="L71" s="17">
        <f>IF(Data!$P71&gt;0,Data!L71/Data!$P71,0)</f>
        <v>0.3076923076923077</v>
      </c>
      <c r="M71" s="17">
        <f>IF(Data!$P71&gt;0,Data!M71/Data!$P71,0)</f>
        <v>0.07692307692307693</v>
      </c>
      <c r="N71" s="17">
        <f>IF(Data!$P71&gt;0,Data!N71/Data!$P71,0)</f>
        <v>0.6153846153846154</v>
      </c>
      <c r="O71" s="17">
        <f>IF(Data!$P71&gt;0,Data!O71/Data!$P71,0)</f>
        <v>0</v>
      </c>
      <c r="P71" s="8">
        <f>Data!P71</f>
        <v>13</v>
      </c>
      <c r="Q71" s="14">
        <f>IF(Data!$P71&gt;0,(Data!M71+Data!N71)/Data!$P71,0)</f>
        <v>0.6923076923076923</v>
      </c>
    </row>
    <row r="72" spans="2:17" ht="12.75">
      <c r="B72" t="s">
        <v>1</v>
      </c>
      <c r="C72" s="18">
        <f>IF(Data!$P72&gt;0,Data!C72/Data!$P72,0)</f>
        <v>0</v>
      </c>
      <c r="D72" s="18">
        <f>IF(Data!$P72&gt;0,Data!D72/Data!$P72,0)</f>
        <v>0</v>
      </c>
      <c r="E72" s="18">
        <f>IF(Data!$P72&gt;0,Data!E72/Data!$P72,0)</f>
        <v>0</v>
      </c>
      <c r="F72" s="18">
        <f>IF(Data!$P72&gt;0,Data!F72/Data!$P72,0)</f>
        <v>0</v>
      </c>
      <c r="G72" s="18">
        <f>IF(Data!$P72&gt;0,Data!G72/Data!$P72,0)</f>
        <v>0</v>
      </c>
      <c r="H72" s="18">
        <f>IF(Data!$P72&gt;0,Data!H72/Data!$P72,0)</f>
        <v>0</v>
      </c>
      <c r="I72" s="18">
        <f>IF(Data!$P72&gt;0,Data!I72/Data!$P72,0)</f>
        <v>0</v>
      </c>
      <c r="J72" s="18">
        <f>IF(Data!$P72&gt;0,Data!J72/Data!$P72,0)</f>
        <v>0</v>
      </c>
      <c r="K72" s="18">
        <f>IF(Data!$P72&gt;0,Data!K72/Data!$P72,0)</f>
        <v>0</v>
      </c>
      <c r="L72" s="17">
        <f>IF(Data!$P72&gt;0,Data!L72/Data!$P72,0)</f>
        <v>0</v>
      </c>
      <c r="M72" s="17">
        <f>IF(Data!$P72&gt;0,Data!M72/Data!$P72,0)</f>
        <v>0</v>
      </c>
      <c r="N72" s="17">
        <f>IF(Data!$P72&gt;0,Data!N72/Data!$P72,0)</f>
        <v>0</v>
      </c>
      <c r="O72" s="17">
        <f>IF(Data!$P72&gt;0,Data!O72/Data!$P72,0)</f>
        <v>0</v>
      </c>
      <c r="P72" s="8">
        <f>Data!P72</f>
        <v>0</v>
      </c>
      <c r="Q72" s="14">
        <f>IF(Data!$P72&gt;0,(Data!M72+Data!N72)/Data!$P72,0)</f>
        <v>0</v>
      </c>
    </row>
    <row r="73" spans="2:17" ht="12.75">
      <c r="B73" t="s">
        <v>2</v>
      </c>
      <c r="C73" s="18">
        <f>IF(Data!$P73&gt;0,Data!C73/Data!$P73,0)</f>
        <v>0</v>
      </c>
      <c r="D73" s="18">
        <f>IF(Data!$P73&gt;0,Data!D73/Data!$P73,0)</f>
        <v>0</v>
      </c>
      <c r="E73" s="18">
        <f>IF(Data!$P73&gt;0,Data!E73/Data!$P73,0)</f>
        <v>0</v>
      </c>
      <c r="F73" s="18">
        <f>IF(Data!$P73&gt;0,Data!F73/Data!$P73,0)</f>
        <v>0</v>
      </c>
      <c r="G73" s="18">
        <f>IF(Data!$P73&gt;0,Data!G73/Data!$P73,0)</f>
        <v>0</v>
      </c>
      <c r="H73" s="18">
        <f>IF(Data!$P73&gt;0,Data!H73/Data!$P73,0)</f>
        <v>0</v>
      </c>
      <c r="I73" s="18">
        <f>IF(Data!$P73&gt;0,Data!I73/Data!$P73,0)</f>
        <v>0</v>
      </c>
      <c r="J73" s="18">
        <f>IF(Data!$P73&gt;0,Data!J73/Data!$P73,0)</f>
        <v>0</v>
      </c>
      <c r="K73" s="18">
        <f>IF(Data!$P73&gt;0,Data!K73/Data!$P73,0)</f>
        <v>0</v>
      </c>
      <c r="L73" s="17">
        <f>IF(Data!$P73&gt;0,Data!L73/Data!$P73,0)</f>
        <v>0</v>
      </c>
      <c r="M73" s="17">
        <f>IF(Data!$P73&gt;0,Data!M73/Data!$P73,0)</f>
        <v>0</v>
      </c>
      <c r="N73" s="17">
        <f>IF(Data!$P73&gt;0,Data!N73/Data!$P73,0)</f>
        <v>0</v>
      </c>
      <c r="O73" s="17">
        <f>IF(Data!$P73&gt;0,Data!O73/Data!$P73,0)</f>
        <v>0</v>
      </c>
      <c r="P73" s="8">
        <f>Data!P73</f>
        <v>0</v>
      </c>
      <c r="Q73" s="14">
        <f>IF(Data!$P73&gt;0,(Data!M73+Data!N73)/Data!$P73,0)</f>
        <v>0</v>
      </c>
    </row>
    <row r="74" spans="2:17" ht="12.75">
      <c r="B74" t="s">
        <v>24</v>
      </c>
      <c r="C74" s="18">
        <f>IF(Data!$P74&gt;0,Data!C74/Data!$P74,0)</f>
        <v>0.3076923076923077</v>
      </c>
      <c r="D74" s="18">
        <f>IF(Data!$P74&gt;0,Data!D74/Data!$P74,0)</f>
        <v>0</v>
      </c>
      <c r="E74" s="18">
        <f>IF(Data!$P74&gt;0,Data!E74/Data!$P74,0)</f>
        <v>0.07692307692307693</v>
      </c>
      <c r="F74" s="18">
        <f>IF(Data!$P74&gt;0,Data!F74/Data!$P74,0)</f>
        <v>0</v>
      </c>
      <c r="G74" s="18">
        <f>IF(Data!$P74&gt;0,Data!G74/Data!$P74,0)</f>
        <v>0</v>
      </c>
      <c r="H74" s="18">
        <f>IF(Data!$P74&gt;0,Data!H74/Data!$P74,0)</f>
        <v>0.15384615384615385</v>
      </c>
      <c r="I74" s="18">
        <f>IF(Data!$P74&gt;0,Data!I74/Data!$P74,0)</f>
        <v>0.3076923076923077</v>
      </c>
      <c r="J74" s="18">
        <f>IF(Data!$P74&gt;0,Data!J74/Data!$P74,0)</f>
        <v>0.15384615384615385</v>
      </c>
      <c r="K74" s="18">
        <f>IF(Data!$P74&gt;0,Data!K74/Data!$P74,0)</f>
        <v>0</v>
      </c>
      <c r="L74" s="17">
        <f>IF(Data!$P74&gt;0,Data!L74/Data!$P74,0)</f>
        <v>0.3076923076923077</v>
      </c>
      <c r="M74" s="17">
        <f>IF(Data!$P74&gt;0,Data!M74/Data!$P74,0)</f>
        <v>0.07692307692307693</v>
      </c>
      <c r="N74" s="17">
        <f>IF(Data!$P74&gt;0,Data!N74/Data!$P74,0)</f>
        <v>0.6153846153846154</v>
      </c>
      <c r="O74" s="17">
        <f>IF(Data!$P74&gt;0,Data!O74/Data!$P74,0)</f>
        <v>0</v>
      </c>
      <c r="P74" s="8">
        <f>Data!P74</f>
        <v>13</v>
      </c>
      <c r="Q74" s="14">
        <f>IF(Data!$P74&gt;0,(Data!M74+Data!N74)/Data!$P74,0)</f>
        <v>0.6923076923076923</v>
      </c>
    </row>
    <row r="75" ht="12.75">
      <c r="A75" s="3" t="s">
        <v>13</v>
      </c>
    </row>
    <row r="76" spans="2:17" ht="12.75">
      <c r="B76" t="s">
        <v>0</v>
      </c>
      <c r="C76" s="18">
        <f>IF(Data!$P76&gt;0,Data!C76/Data!$P76,0)</f>
        <v>0.27450980392156865</v>
      </c>
      <c r="D76" s="18">
        <f>IF(Data!$P76&gt;0,Data!D76/Data!$P76,0)</f>
        <v>0.0392156862745098</v>
      </c>
      <c r="E76" s="18">
        <f>IF(Data!$P76&gt;0,Data!E76/Data!$P76,0)</f>
        <v>0.0392156862745098</v>
      </c>
      <c r="F76" s="18">
        <f>IF(Data!$P76&gt;0,Data!F76/Data!$P76,0)</f>
        <v>0.09803921568627451</v>
      </c>
      <c r="G76" s="18">
        <f>IF(Data!$P76&gt;0,Data!G76/Data!$P76,0)</f>
        <v>0.0392156862745098</v>
      </c>
      <c r="H76" s="18">
        <f>IF(Data!$P76&gt;0,Data!H76/Data!$P76,0)</f>
        <v>0.058823529411764705</v>
      </c>
      <c r="I76" s="18">
        <f>IF(Data!$P76&gt;0,Data!I76/Data!$P76,0)</f>
        <v>0.2549019607843137</v>
      </c>
      <c r="J76" s="18">
        <f>IF(Data!$P76&gt;0,Data!J76/Data!$P76,0)</f>
        <v>0.13725490196078433</v>
      </c>
      <c r="K76" s="18">
        <f>IF(Data!$P76&gt;0,Data!K76/Data!$P76,0)</f>
        <v>0.058823529411764705</v>
      </c>
      <c r="L76" s="17">
        <f>IF(Data!$P76&gt;0,Data!L76/Data!$P76,0)</f>
        <v>0.3137254901960784</v>
      </c>
      <c r="M76" s="17">
        <f>IF(Data!$P76&gt;0,Data!M76/Data!$P76,0)</f>
        <v>0.17647058823529413</v>
      </c>
      <c r="N76" s="17">
        <f>IF(Data!$P76&gt;0,Data!N76/Data!$P76,0)</f>
        <v>0.45098039215686275</v>
      </c>
      <c r="O76" s="17">
        <f>IF(Data!$P76&gt;0,Data!O76/Data!$P76,0)</f>
        <v>0.058823529411764705</v>
      </c>
      <c r="P76" s="8">
        <f>Data!P76</f>
        <v>51</v>
      </c>
      <c r="Q76" s="14">
        <f>IF(Data!$P76&gt;0,(Data!M76+Data!N76)/Data!$P76,0)</f>
        <v>0.6274509803921569</v>
      </c>
    </row>
    <row r="77" spans="2:17" ht="12.75">
      <c r="B77" t="s">
        <v>1</v>
      </c>
      <c r="C77" s="18">
        <f>IF(Data!$P77&gt;0,Data!C77/Data!$P77,0)</f>
        <v>0.2</v>
      </c>
      <c r="D77" s="18">
        <f>IF(Data!$P77&gt;0,Data!D77/Data!$P77,0)</f>
        <v>0</v>
      </c>
      <c r="E77" s="18">
        <f>IF(Data!$P77&gt;0,Data!E77/Data!$P77,0)</f>
        <v>0.06666666666666667</v>
      </c>
      <c r="F77" s="18">
        <f>IF(Data!$P77&gt;0,Data!F77/Data!$P77,0)</f>
        <v>0.2</v>
      </c>
      <c r="G77" s="18">
        <f>IF(Data!$P77&gt;0,Data!G77/Data!$P77,0)</f>
        <v>0</v>
      </c>
      <c r="H77" s="18">
        <f>IF(Data!$P77&gt;0,Data!H77/Data!$P77,0)</f>
        <v>0.26666666666666666</v>
      </c>
      <c r="I77" s="18">
        <f>IF(Data!$P77&gt;0,Data!I77/Data!$P77,0)</f>
        <v>0.06666666666666667</v>
      </c>
      <c r="J77" s="18">
        <f>IF(Data!$P77&gt;0,Data!J77/Data!$P77,0)</f>
        <v>0.06666666666666667</v>
      </c>
      <c r="K77" s="18">
        <f>IF(Data!$P77&gt;0,Data!K77/Data!$P77,0)</f>
        <v>0.13333333333333333</v>
      </c>
      <c r="L77" s="17">
        <f>IF(Data!$P77&gt;0,Data!L77/Data!$P77,0)</f>
        <v>0.2</v>
      </c>
      <c r="M77" s="17">
        <f>IF(Data!$P77&gt;0,Data!M77/Data!$P77,0)</f>
        <v>0.26666666666666666</v>
      </c>
      <c r="N77" s="17">
        <f>IF(Data!$P77&gt;0,Data!N77/Data!$P77,0)</f>
        <v>0.4</v>
      </c>
      <c r="O77" s="17">
        <f>IF(Data!$P77&gt;0,Data!O77/Data!$P77,0)</f>
        <v>0.13333333333333333</v>
      </c>
      <c r="P77" s="8">
        <f>Data!P77</f>
        <v>15</v>
      </c>
      <c r="Q77" s="14">
        <f>IF(Data!$P77&gt;0,(Data!M77+Data!N77)/Data!$P77,0)</f>
        <v>0.6666666666666666</v>
      </c>
    </row>
    <row r="78" spans="2:17" ht="12.75">
      <c r="B78" t="s">
        <v>2</v>
      </c>
      <c r="C78" s="18">
        <f>IF(Data!$P78&gt;0,Data!C78/Data!$P78,0)</f>
        <v>0</v>
      </c>
      <c r="D78" s="18">
        <f>IF(Data!$P78&gt;0,Data!D78/Data!$P78,0)</f>
        <v>0.1</v>
      </c>
      <c r="E78" s="18">
        <f>IF(Data!$P78&gt;0,Data!E78/Data!$P78,0)</f>
        <v>0.1</v>
      </c>
      <c r="F78" s="18">
        <f>IF(Data!$P78&gt;0,Data!F78/Data!$P78,0)</f>
        <v>0</v>
      </c>
      <c r="G78" s="18">
        <f>IF(Data!$P78&gt;0,Data!G78/Data!$P78,0)</f>
        <v>0</v>
      </c>
      <c r="H78" s="18">
        <f>IF(Data!$P78&gt;0,Data!H78/Data!$P78,0)</f>
        <v>0.5</v>
      </c>
      <c r="I78" s="18">
        <f>IF(Data!$P78&gt;0,Data!I78/Data!$P78,0)</f>
        <v>0</v>
      </c>
      <c r="J78" s="18">
        <f>IF(Data!$P78&gt;0,Data!J78/Data!$P78,0)</f>
        <v>0</v>
      </c>
      <c r="K78" s="18">
        <f>IF(Data!$P78&gt;0,Data!K78/Data!$P78,0)</f>
        <v>0.3</v>
      </c>
      <c r="L78" s="17">
        <f>IF(Data!$P78&gt;0,Data!L78/Data!$P78,0)</f>
        <v>0.1</v>
      </c>
      <c r="M78" s="17">
        <f>IF(Data!$P78&gt;0,Data!M78/Data!$P78,0)</f>
        <v>0.1</v>
      </c>
      <c r="N78" s="17">
        <f>IF(Data!$P78&gt;0,Data!N78/Data!$P78,0)</f>
        <v>0.5</v>
      </c>
      <c r="O78" s="17">
        <f>IF(Data!$P78&gt;0,Data!O78/Data!$P78,0)</f>
        <v>0.3</v>
      </c>
      <c r="P78" s="8">
        <f>Data!P78</f>
        <v>10</v>
      </c>
      <c r="Q78" s="14">
        <f>IF(Data!$P78&gt;0,(Data!M78+Data!N78)/Data!$P78,0)</f>
        <v>0.6</v>
      </c>
    </row>
    <row r="79" spans="2:17" ht="12.75">
      <c r="B79" t="s">
        <v>24</v>
      </c>
      <c r="C79" s="18">
        <f>IF(Data!$P79&gt;0,Data!C79/Data!$P79,0)</f>
        <v>0.2236842105263158</v>
      </c>
      <c r="D79" s="18">
        <f>IF(Data!$P79&gt;0,Data!D79/Data!$P79,0)</f>
        <v>0.039473684210526314</v>
      </c>
      <c r="E79" s="18">
        <f>IF(Data!$P79&gt;0,Data!E79/Data!$P79,0)</f>
        <v>0.05263157894736842</v>
      </c>
      <c r="F79" s="18">
        <f>IF(Data!$P79&gt;0,Data!F79/Data!$P79,0)</f>
        <v>0.10526315789473684</v>
      </c>
      <c r="G79" s="18">
        <f>IF(Data!$P79&gt;0,Data!G79/Data!$P79,0)</f>
        <v>0.02631578947368421</v>
      </c>
      <c r="H79" s="18">
        <f>IF(Data!$P79&gt;0,Data!H79/Data!$P79,0)</f>
        <v>0.15789473684210525</v>
      </c>
      <c r="I79" s="18">
        <f>IF(Data!$P79&gt;0,Data!I79/Data!$P79,0)</f>
        <v>0.18421052631578946</v>
      </c>
      <c r="J79" s="18">
        <f>IF(Data!$P79&gt;0,Data!J79/Data!$P79,0)</f>
        <v>0.10526315789473684</v>
      </c>
      <c r="K79" s="18">
        <f>IF(Data!$P79&gt;0,Data!K79/Data!$P79,0)</f>
        <v>0.10526315789473684</v>
      </c>
      <c r="L79" s="17">
        <f>IF(Data!$P79&gt;0,Data!L79/Data!$P79,0)</f>
        <v>0.2631578947368421</v>
      </c>
      <c r="M79" s="17">
        <f>IF(Data!$P79&gt;0,Data!M79/Data!$P79,0)</f>
        <v>0.18421052631578946</v>
      </c>
      <c r="N79" s="17">
        <f>IF(Data!$P79&gt;0,Data!N79/Data!$P79,0)</f>
        <v>0.4473684210526316</v>
      </c>
      <c r="O79" s="17">
        <f>IF(Data!$P79&gt;0,Data!O79/Data!$P79,0)</f>
        <v>0.10526315789473684</v>
      </c>
      <c r="P79" s="8">
        <f>Data!P79</f>
        <v>76</v>
      </c>
      <c r="Q79" s="14">
        <f>IF(Data!$P79&gt;0,(Data!M79+Data!N79)/Data!$P79,0)</f>
        <v>0.631578947368421</v>
      </c>
    </row>
    <row r="81" ht="12.75">
      <c r="A81" s="2" t="s">
        <v>22</v>
      </c>
    </row>
    <row r="82" ht="12.75">
      <c r="A82" s="3" t="s">
        <v>14</v>
      </c>
    </row>
    <row r="83" spans="2:17" ht="12.75">
      <c r="B83" t="s">
        <v>0</v>
      </c>
      <c r="C83" s="18">
        <f>IF(Data!$P83&gt;0,Data!C83/Data!$P83,0)</f>
        <v>0.3076923076923077</v>
      </c>
      <c r="D83" s="18">
        <f>IF(Data!$P83&gt;0,Data!D83/Data!$P83,0)</f>
        <v>0.3076923076923077</v>
      </c>
      <c r="E83" s="18">
        <f>IF(Data!$P83&gt;0,Data!E83/Data!$P83,0)</f>
        <v>0</v>
      </c>
      <c r="F83" s="18">
        <f>IF(Data!$P83&gt;0,Data!F83/Data!$P83,0)</f>
        <v>0.07692307692307693</v>
      </c>
      <c r="G83" s="18">
        <f>IF(Data!$P83&gt;0,Data!G83/Data!$P83,0)</f>
        <v>0.23076923076923078</v>
      </c>
      <c r="H83" s="18">
        <f>IF(Data!$P83&gt;0,Data!H83/Data!$P83,0)</f>
        <v>0</v>
      </c>
      <c r="I83" s="18">
        <f>IF(Data!$P83&gt;0,Data!I83/Data!$P83,0)</f>
        <v>0</v>
      </c>
      <c r="J83" s="18">
        <f>IF(Data!$P83&gt;0,Data!J83/Data!$P83,0)</f>
        <v>0.07692307692307693</v>
      </c>
      <c r="K83" s="18">
        <f>IF(Data!$P83&gt;0,Data!K83/Data!$P83,0)</f>
        <v>0</v>
      </c>
      <c r="L83" s="17">
        <f>IF(Data!$P83&gt;0,Data!L83/Data!$P83,0)</f>
        <v>0.6153846153846154</v>
      </c>
      <c r="M83" s="17">
        <f>IF(Data!$P83&gt;0,Data!M83/Data!$P83,0)</f>
        <v>0.3076923076923077</v>
      </c>
      <c r="N83" s="17">
        <f>IF(Data!$P83&gt;0,Data!N83/Data!$P83,0)</f>
        <v>0.07692307692307693</v>
      </c>
      <c r="O83" s="17">
        <f>IF(Data!$P83&gt;0,Data!O83/Data!$P83,0)</f>
        <v>0</v>
      </c>
      <c r="P83" s="8">
        <f>Data!P83</f>
        <v>13</v>
      </c>
      <c r="Q83" s="14">
        <f>IF(Data!$P83&gt;0,(Data!M83+Data!N83)/Data!$P83,0)</f>
        <v>0.38461538461538464</v>
      </c>
    </row>
    <row r="84" spans="2:17" ht="12.75">
      <c r="B84" t="s">
        <v>1</v>
      </c>
      <c r="C84" s="18">
        <f>IF(Data!$P84&gt;0,Data!C84/Data!$P84,0)</f>
        <v>0.5</v>
      </c>
      <c r="D84" s="18">
        <f>IF(Data!$P84&gt;0,Data!D84/Data!$P84,0)</f>
        <v>0.2</v>
      </c>
      <c r="E84" s="18">
        <f>IF(Data!$P84&gt;0,Data!E84/Data!$P84,0)</f>
        <v>0</v>
      </c>
      <c r="F84" s="18">
        <f>IF(Data!$P84&gt;0,Data!F84/Data!$P84,0)</f>
        <v>0.1</v>
      </c>
      <c r="G84" s="18">
        <f>IF(Data!$P84&gt;0,Data!G84/Data!$P84,0)</f>
        <v>0</v>
      </c>
      <c r="H84" s="18">
        <f>IF(Data!$P84&gt;0,Data!H84/Data!$P84,0)</f>
        <v>0.1</v>
      </c>
      <c r="I84" s="18">
        <f>IF(Data!$P84&gt;0,Data!I84/Data!$P84,0)</f>
        <v>0.1</v>
      </c>
      <c r="J84" s="18">
        <f>IF(Data!$P84&gt;0,Data!J84/Data!$P84,0)</f>
        <v>0</v>
      </c>
      <c r="K84" s="18">
        <f>IF(Data!$P84&gt;0,Data!K84/Data!$P84,0)</f>
        <v>0</v>
      </c>
      <c r="L84" s="17">
        <f>IF(Data!$P84&gt;0,Data!L84/Data!$P84,0)</f>
        <v>0.7</v>
      </c>
      <c r="M84" s="17">
        <f>IF(Data!$P84&gt;0,Data!M84/Data!$P84,0)</f>
        <v>0.1</v>
      </c>
      <c r="N84" s="17">
        <f>IF(Data!$P84&gt;0,Data!N84/Data!$P84,0)</f>
        <v>0.2</v>
      </c>
      <c r="O84" s="17">
        <f>IF(Data!$P84&gt;0,Data!O84/Data!$P84,0)</f>
        <v>0</v>
      </c>
      <c r="P84" s="8">
        <f>Data!P84</f>
        <v>10</v>
      </c>
      <c r="Q84" s="14">
        <f>IF(Data!$P84&gt;0,(Data!M84+Data!N84)/Data!$P84,0)</f>
        <v>0.3</v>
      </c>
    </row>
    <row r="85" spans="2:17" ht="12.75">
      <c r="B85" t="s">
        <v>2</v>
      </c>
      <c r="C85" s="18">
        <f>IF(Data!$P85&gt;0,Data!C85/Data!$P85,0)</f>
        <v>0</v>
      </c>
      <c r="D85" s="18">
        <f>IF(Data!$P85&gt;0,Data!D85/Data!$P85,0)</f>
        <v>0</v>
      </c>
      <c r="E85" s="18">
        <f>IF(Data!$P85&gt;0,Data!E85/Data!$P85,0)</f>
        <v>0</v>
      </c>
      <c r="F85" s="18">
        <f>IF(Data!$P85&gt;0,Data!F85/Data!$P85,0)</f>
        <v>0</v>
      </c>
      <c r="G85" s="18">
        <f>IF(Data!$P85&gt;0,Data!G85/Data!$P85,0)</f>
        <v>0</v>
      </c>
      <c r="H85" s="18">
        <f>IF(Data!$P85&gt;0,Data!H85/Data!$P85,0)</f>
        <v>0</v>
      </c>
      <c r="I85" s="18">
        <f>IF(Data!$P85&gt;0,Data!I85/Data!$P85,0)</f>
        <v>0</v>
      </c>
      <c r="J85" s="18">
        <f>IF(Data!$P85&gt;0,Data!J85/Data!$P85,0)</f>
        <v>0</v>
      </c>
      <c r="K85" s="18">
        <f>IF(Data!$P85&gt;0,Data!K85/Data!$P85,0)</f>
        <v>0</v>
      </c>
      <c r="L85" s="17">
        <f>IF(Data!$P85&gt;0,Data!L85/Data!$P85,0)</f>
        <v>0</v>
      </c>
      <c r="M85" s="17">
        <f>IF(Data!$P85&gt;0,Data!M85/Data!$P85,0)</f>
        <v>0</v>
      </c>
      <c r="N85" s="17">
        <f>IF(Data!$P85&gt;0,Data!N85/Data!$P85,0)</f>
        <v>0</v>
      </c>
      <c r="O85" s="17">
        <f>IF(Data!$P85&gt;0,Data!O85/Data!$P85,0)</f>
        <v>0</v>
      </c>
      <c r="P85" s="8">
        <f>Data!P85</f>
        <v>0</v>
      </c>
      <c r="Q85" s="14">
        <f>IF(Data!$P85&gt;0,(Data!M85+Data!N85)/Data!$P85,0)</f>
        <v>0</v>
      </c>
    </row>
    <row r="86" spans="2:17" ht="12.75">
      <c r="B86" t="s">
        <v>24</v>
      </c>
      <c r="C86" s="18">
        <f>IF(Data!$P86&gt;0,Data!C86/Data!$P86,0)</f>
        <v>0.391304347826087</v>
      </c>
      <c r="D86" s="18">
        <f>IF(Data!$P86&gt;0,Data!D86/Data!$P86,0)</f>
        <v>0.2608695652173913</v>
      </c>
      <c r="E86" s="18">
        <f>IF(Data!$P86&gt;0,Data!E86/Data!$P86,0)</f>
        <v>0</v>
      </c>
      <c r="F86" s="18">
        <f>IF(Data!$P86&gt;0,Data!F86/Data!$P86,0)</f>
        <v>0.08695652173913043</v>
      </c>
      <c r="G86" s="18">
        <f>IF(Data!$P86&gt;0,Data!G86/Data!$P86,0)</f>
        <v>0.13043478260869565</v>
      </c>
      <c r="H86" s="18">
        <f>IF(Data!$P86&gt;0,Data!H86/Data!$P86,0)</f>
        <v>0.043478260869565216</v>
      </c>
      <c r="I86" s="18">
        <f>IF(Data!$P86&gt;0,Data!I86/Data!$P86,0)</f>
        <v>0.043478260869565216</v>
      </c>
      <c r="J86" s="18">
        <f>IF(Data!$P86&gt;0,Data!J86/Data!$P86,0)</f>
        <v>0.043478260869565216</v>
      </c>
      <c r="K86" s="18">
        <f>IF(Data!$P86&gt;0,Data!K86/Data!$P86,0)</f>
        <v>0</v>
      </c>
      <c r="L86" s="17">
        <f>IF(Data!$P86&gt;0,Data!L86/Data!$P86,0)</f>
        <v>0.6521739130434783</v>
      </c>
      <c r="M86" s="17">
        <f>IF(Data!$P86&gt;0,Data!M86/Data!$P86,0)</f>
        <v>0.21739130434782608</v>
      </c>
      <c r="N86" s="17">
        <f>IF(Data!$P86&gt;0,Data!N86/Data!$P86,0)</f>
        <v>0.13043478260869565</v>
      </c>
      <c r="O86" s="17">
        <f>IF(Data!$P86&gt;0,Data!O86/Data!$P86,0)</f>
        <v>0</v>
      </c>
      <c r="P86" s="8">
        <f>Data!P86</f>
        <v>23</v>
      </c>
      <c r="Q86" s="14">
        <f>IF(Data!$P86&gt;0,(Data!M86+Data!N86)/Data!$P86,0)</f>
        <v>0.34782608695652173</v>
      </c>
    </row>
    <row r="87" ht="12.75">
      <c r="A87" s="3" t="s">
        <v>12</v>
      </c>
    </row>
    <row r="88" spans="2:17" ht="12.75">
      <c r="B88" t="s">
        <v>0</v>
      </c>
      <c r="C88" s="18">
        <f>IF(Data!$P88&gt;0,Data!C88/Data!$P88,0)</f>
        <v>0.45454545454545453</v>
      </c>
      <c r="D88" s="18">
        <f>IF(Data!$P88&gt;0,Data!D88/Data!$P88,0)</f>
        <v>0.2727272727272727</v>
      </c>
      <c r="E88" s="18">
        <f>IF(Data!$P88&gt;0,Data!E88/Data!$P88,0)</f>
        <v>0</v>
      </c>
      <c r="F88" s="18">
        <f>IF(Data!$P88&gt;0,Data!F88/Data!$P88,0)</f>
        <v>0</v>
      </c>
      <c r="G88" s="18">
        <f>IF(Data!$P88&gt;0,Data!G88/Data!$P88,0)</f>
        <v>0</v>
      </c>
      <c r="H88" s="18">
        <f>IF(Data!$P88&gt;0,Data!H88/Data!$P88,0)</f>
        <v>0</v>
      </c>
      <c r="I88" s="18">
        <f>IF(Data!$P88&gt;0,Data!I88/Data!$P88,0)</f>
        <v>0</v>
      </c>
      <c r="J88" s="18">
        <f>IF(Data!$P88&gt;0,Data!J88/Data!$P88,0)</f>
        <v>0</v>
      </c>
      <c r="K88" s="18">
        <f>IF(Data!$P88&gt;0,Data!K88/Data!$P88,0)</f>
        <v>0.2727272727272727</v>
      </c>
      <c r="L88" s="17">
        <f>IF(Data!$P88&gt;0,Data!L88/Data!$P88,0)</f>
        <v>0.7272727272727273</v>
      </c>
      <c r="M88" s="17">
        <f>IF(Data!$P88&gt;0,Data!M88/Data!$P88,0)</f>
        <v>0</v>
      </c>
      <c r="N88" s="17">
        <f>IF(Data!$P88&gt;0,Data!N88/Data!$P88,0)</f>
        <v>0</v>
      </c>
      <c r="O88" s="17">
        <f>IF(Data!$P88&gt;0,Data!O88/Data!$P88,0)</f>
        <v>0.2727272727272727</v>
      </c>
      <c r="P88" s="8">
        <f>Data!P88</f>
        <v>11</v>
      </c>
      <c r="Q88" s="14">
        <f>IF(Data!$P88&gt;0,(Data!M88+Data!N88)/Data!$P88,0)</f>
        <v>0</v>
      </c>
    </row>
    <row r="89" spans="2:17" ht="12.75">
      <c r="B89" t="s">
        <v>1</v>
      </c>
      <c r="C89" s="18">
        <f>IF(Data!$P89&gt;0,Data!C89/Data!$P89,0)</f>
        <v>0.3333333333333333</v>
      </c>
      <c r="D89" s="18">
        <f>IF(Data!$P89&gt;0,Data!D89/Data!$P89,0)</f>
        <v>0</v>
      </c>
      <c r="E89" s="18">
        <f>IF(Data!$P89&gt;0,Data!E89/Data!$P89,0)</f>
        <v>0</v>
      </c>
      <c r="F89" s="18">
        <f>IF(Data!$P89&gt;0,Data!F89/Data!$P89,0)</f>
        <v>0.3333333333333333</v>
      </c>
      <c r="G89" s="18">
        <f>IF(Data!$P89&gt;0,Data!G89/Data!$P89,0)</f>
        <v>0.3333333333333333</v>
      </c>
      <c r="H89" s="18">
        <f>IF(Data!$P89&gt;0,Data!H89/Data!$P89,0)</f>
        <v>0</v>
      </c>
      <c r="I89" s="18">
        <f>IF(Data!$P89&gt;0,Data!I89/Data!$P89,0)</f>
        <v>0</v>
      </c>
      <c r="J89" s="18">
        <f>IF(Data!$P89&gt;0,Data!J89/Data!$P89,0)</f>
        <v>0</v>
      </c>
      <c r="K89" s="18">
        <f>IF(Data!$P89&gt;0,Data!K89/Data!$P89,0)</f>
        <v>0</v>
      </c>
      <c r="L89" s="17">
        <f>IF(Data!$P89&gt;0,Data!L89/Data!$P89,0)</f>
        <v>0.3333333333333333</v>
      </c>
      <c r="M89" s="17">
        <f>IF(Data!$P89&gt;0,Data!M89/Data!$P89,0)</f>
        <v>0.6666666666666666</v>
      </c>
      <c r="N89" s="17">
        <f>IF(Data!$P89&gt;0,Data!N89/Data!$P89,0)</f>
        <v>0</v>
      </c>
      <c r="O89" s="17">
        <f>IF(Data!$P89&gt;0,Data!O89/Data!$P89,0)</f>
        <v>0</v>
      </c>
      <c r="P89" s="8">
        <f>Data!P89</f>
        <v>3</v>
      </c>
      <c r="Q89" s="14">
        <f>IF(Data!$P89&gt;0,(Data!M89+Data!N89)/Data!$P89,0)</f>
        <v>0.6666666666666666</v>
      </c>
    </row>
    <row r="90" spans="2:17" ht="12.75">
      <c r="B90" t="s">
        <v>2</v>
      </c>
      <c r="C90" s="18">
        <f>IF(Data!$P90&gt;0,Data!C90/Data!$P90,0)</f>
        <v>0</v>
      </c>
      <c r="D90" s="18">
        <f>IF(Data!$P90&gt;0,Data!D90/Data!$P90,0)</f>
        <v>0</v>
      </c>
      <c r="E90" s="18">
        <f>IF(Data!$P90&gt;0,Data!E90/Data!$P90,0)</f>
        <v>1</v>
      </c>
      <c r="F90" s="18">
        <f>IF(Data!$P90&gt;0,Data!F90/Data!$P90,0)</f>
        <v>0</v>
      </c>
      <c r="G90" s="18">
        <f>IF(Data!$P90&gt;0,Data!G90/Data!$P90,0)</f>
        <v>0</v>
      </c>
      <c r="H90" s="18">
        <f>IF(Data!$P90&gt;0,Data!H90/Data!$P90,0)</f>
        <v>0</v>
      </c>
      <c r="I90" s="18">
        <f>IF(Data!$P90&gt;0,Data!I90/Data!$P90,0)</f>
        <v>0</v>
      </c>
      <c r="J90" s="18">
        <f>IF(Data!$P90&gt;0,Data!J90/Data!$P90,0)</f>
        <v>0</v>
      </c>
      <c r="K90" s="18">
        <f>IF(Data!$P90&gt;0,Data!K90/Data!$P90,0)</f>
        <v>0</v>
      </c>
      <c r="L90" s="17">
        <f>IF(Data!$P90&gt;0,Data!L90/Data!$P90,0)</f>
        <v>0</v>
      </c>
      <c r="M90" s="17">
        <f>IF(Data!$P90&gt;0,Data!M90/Data!$P90,0)</f>
        <v>1</v>
      </c>
      <c r="N90" s="17">
        <f>IF(Data!$P90&gt;0,Data!N90/Data!$P90,0)</f>
        <v>0</v>
      </c>
      <c r="O90" s="17">
        <f>IF(Data!$P90&gt;0,Data!O90/Data!$P90,0)</f>
        <v>0</v>
      </c>
      <c r="P90" s="8">
        <f>Data!P90</f>
        <v>1</v>
      </c>
      <c r="Q90" s="14">
        <f>IF(Data!$P90&gt;0,(Data!M90+Data!N90)/Data!$P90,0)</f>
        <v>1</v>
      </c>
    </row>
    <row r="91" spans="2:17" ht="12.75">
      <c r="B91" t="s">
        <v>24</v>
      </c>
      <c r="C91" s="18">
        <f>IF(Data!$P91&gt;0,Data!C91/Data!$P91,0)</f>
        <v>0.4</v>
      </c>
      <c r="D91" s="18">
        <f>IF(Data!$P91&gt;0,Data!D91/Data!$P91,0)</f>
        <v>0.2</v>
      </c>
      <c r="E91" s="18">
        <f>IF(Data!$P91&gt;0,Data!E91/Data!$P91,0)</f>
        <v>0.06666666666666667</v>
      </c>
      <c r="F91" s="18">
        <f>IF(Data!$P91&gt;0,Data!F91/Data!$P91,0)</f>
        <v>0.06666666666666667</v>
      </c>
      <c r="G91" s="18">
        <f>IF(Data!$P91&gt;0,Data!G91/Data!$P91,0)</f>
        <v>0.06666666666666667</v>
      </c>
      <c r="H91" s="18">
        <f>IF(Data!$P91&gt;0,Data!H91/Data!$P91,0)</f>
        <v>0</v>
      </c>
      <c r="I91" s="18">
        <f>IF(Data!$P91&gt;0,Data!I91/Data!$P91,0)</f>
        <v>0</v>
      </c>
      <c r="J91" s="18">
        <f>IF(Data!$P91&gt;0,Data!J91/Data!$P91,0)</f>
        <v>0</v>
      </c>
      <c r="K91" s="18">
        <f>IF(Data!$P91&gt;0,Data!K91/Data!$P91,0)</f>
        <v>0.2</v>
      </c>
      <c r="L91" s="17">
        <f>IF(Data!$P91&gt;0,Data!L91/Data!$P91,0)</f>
        <v>0.6</v>
      </c>
      <c r="M91" s="17">
        <f>IF(Data!$P91&gt;0,Data!M91/Data!$P91,0)</f>
        <v>0.2</v>
      </c>
      <c r="N91" s="17">
        <f>IF(Data!$P91&gt;0,Data!N91/Data!$P91,0)</f>
        <v>0</v>
      </c>
      <c r="O91" s="17">
        <f>IF(Data!$P91&gt;0,Data!O91/Data!$P91,0)</f>
        <v>0.2</v>
      </c>
      <c r="P91" s="8">
        <f>Data!P91</f>
        <v>15</v>
      </c>
      <c r="Q91" s="14">
        <f>IF(Data!$P91&gt;0,(Data!M91+Data!N91)/Data!$P91,0)</f>
        <v>0.2</v>
      </c>
    </row>
    <row r="92" ht="12.75">
      <c r="A92" s="3" t="s">
        <v>13</v>
      </c>
    </row>
    <row r="93" spans="2:17" ht="12.75">
      <c r="B93" t="s">
        <v>0</v>
      </c>
      <c r="C93" s="18">
        <f>IF(Data!$P93&gt;0,Data!C93/Data!$P93,0)</f>
        <v>0.375</v>
      </c>
      <c r="D93" s="18">
        <f>IF(Data!$P93&gt;0,Data!D93/Data!$P93,0)</f>
        <v>0.2916666666666667</v>
      </c>
      <c r="E93" s="18">
        <f>IF(Data!$P93&gt;0,Data!E93/Data!$P93,0)</f>
        <v>0</v>
      </c>
      <c r="F93" s="18">
        <f>IF(Data!$P93&gt;0,Data!F93/Data!$P93,0)</f>
        <v>0.041666666666666664</v>
      </c>
      <c r="G93" s="18">
        <f>IF(Data!$P93&gt;0,Data!G93/Data!$P93,0)</f>
        <v>0.125</v>
      </c>
      <c r="H93" s="18">
        <f>IF(Data!$P93&gt;0,Data!H93/Data!$P93,0)</f>
        <v>0</v>
      </c>
      <c r="I93" s="18">
        <f>IF(Data!$P93&gt;0,Data!I93/Data!$P93,0)</f>
        <v>0</v>
      </c>
      <c r="J93" s="18">
        <f>IF(Data!$P93&gt;0,Data!J93/Data!$P93,0)</f>
        <v>0.041666666666666664</v>
      </c>
      <c r="K93" s="18">
        <f>IF(Data!$P93&gt;0,Data!K93/Data!$P93,0)</f>
        <v>0.125</v>
      </c>
      <c r="L93" s="17">
        <f>IF(Data!$P93&gt;0,Data!L93/Data!$P93,0)</f>
        <v>0.6666666666666666</v>
      </c>
      <c r="M93" s="17">
        <f>IF(Data!$P93&gt;0,Data!M93/Data!$P93,0)</f>
        <v>0.16666666666666666</v>
      </c>
      <c r="N93" s="17">
        <f>IF(Data!$P93&gt;0,Data!N93/Data!$P93,0)</f>
        <v>0.041666666666666664</v>
      </c>
      <c r="O93" s="17">
        <f>IF(Data!$P93&gt;0,Data!O93/Data!$P93,0)</f>
        <v>0.125</v>
      </c>
      <c r="P93" s="8">
        <f>Data!P93</f>
        <v>24</v>
      </c>
      <c r="Q93" s="14">
        <f>IF(Data!$P93&gt;0,(Data!M93+Data!N93)/Data!$P93,0)</f>
        <v>0.20833333333333334</v>
      </c>
    </row>
    <row r="94" spans="2:17" ht="12.75">
      <c r="B94" t="s">
        <v>1</v>
      </c>
      <c r="C94" s="18">
        <f>IF(Data!$P94&gt;0,Data!C94/Data!$P94,0)</f>
        <v>0.46153846153846156</v>
      </c>
      <c r="D94" s="18">
        <f>IF(Data!$P94&gt;0,Data!D94/Data!$P94,0)</f>
        <v>0.15384615384615385</v>
      </c>
      <c r="E94" s="18">
        <f>IF(Data!$P94&gt;0,Data!E94/Data!$P94,0)</f>
        <v>0</v>
      </c>
      <c r="F94" s="18">
        <f>IF(Data!$P94&gt;0,Data!F94/Data!$P94,0)</f>
        <v>0.15384615384615385</v>
      </c>
      <c r="G94" s="18">
        <f>IF(Data!$P94&gt;0,Data!G94/Data!$P94,0)</f>
        <v>0.07692307692307693</v>
      </c>
      <c r="H94" s="18">
        <f>IF(Data!$P94&gt;0,Data!H94/Data!$P94,0)</f>
        <v>0.07692307692307693</v>
      </c>
      <c r="I94" s="18">
        <f>IF(Data!$P94&gt;0,Data!I94/Data!$P94,0)</f>
        <v>0.07692307692307693</v>
      </c>
      <c r="J94" s="18">
        <f>IF(Data!$P94&gt;0,Data!J94/Data!$P94,0)</f>
        <v>0</v>
      </c>
      <c r="K94" s="18">
        <f>IF(Data!$P94&gt;0,Data!K94/Data!$P94,0)</f>
        <v>0</v>
      </c>
      <c r="L94" s="17">
        <f>IF(Data!$P94&gt;0,Data!L94/Data!$P94,0)</f>
        <v>0.6153846153846154</v>
      </c>
      <c r="M94" s="17">
        <f>IF(Data!$P94&gt;0,Data!M94/Data!$P94,0)</f>
        <v>0.23076923076923078</v>
      </c>
      <c r="N94" s="17">
        <f>IF(Data!$P94&gt;0,Data!N94/Data!$P94,0)</f>
        <v>0.15384615384615385</v>
      </c>
      <c r="O94" s="17">
        <f>IF(Data!$P94&gt;0,Data!O94/Data!$P94,0)</f>
        <v>0</v>
      </c>
      <c r="P94" s="8">
        <f>Data!P94</f>
        <v>13</v>
      </c>
      <c r="Q94" s="14">
        <f>IF(Data!$P94&gt;0,(Data!M94+Data!N94)/Data!$P94,0)</f>
        <v>0.38461538461538464</v>
      </c>
    </row>
    <row r="95" spans="2:17" ht="12.75">
      <c r="B95" t="s">
        <v>2</v>
      </c>
      <c r="C95" s="18">
        <f>IF(Data!$P95&gt;0,Data!C95/Data!$P95,0)</f>
        <v>0</v>
      </c>
      <c r="D95" s="18">
        <f>IF(Data!$P95&gt;0,Data!D95/Data!$P95,0)</f>
        <v>0</v>
      </c>
      <c r="E95" s="18">
        <f>IF(Data!$P95&gt;0,Data!E95/Data!$P95,0)</f>
        <v>1</v>
      </c>
      <c r="F95" s="18">
        <f>IF(Data!$P95&gt;0,Data!F95/Data!$P95,0)</f>
        <v>0</v>
      </c>
      <c r="G95" s="18">
        <f>IF(Data!$P95&gt;0,Data!G95/Data!$P95,0)</f>
        <v>0</v>
      </c>
      <c r="H95" s="18">
        <f>IF(Data!$P95&gt;0,Data!H95/Data!$P95,0)</f>
        <v>0</v>
      </c>
      <c r="I95" s="18">
        <f>IF(Data!$P95&gt;0,Data!I95/Data!$P95,0)</f>
        <v>0</v>
      </c>
      <c r="J95" s="18">
        <f>IF(Data!$P95&gt;0,Data!J95/Data!$P95,0)</f>
        <v>0</v>
      </c>
      <c r="K95" s="18">
        <f>IF(Data!$P95&gt;0,Data!K95/Data!$P95,0)</f>
        <v>0</v>
      </c>
      <c r="L95" s="17">
        <f>IF(Data!$P95&gt;0,Data!L95/Data!$P95,0)</f>
        <v>0</v>
      </c>
      <c r="M95" s="17">
        <f>IF(Data!$P95&gt;0,Data!M95/Data!$P95,0)</f>
        <v>1</v>
      </c>
      <c r="N95" s="17">
        <f>IF(Data!$P95&gt;0,Data!N95/Data!$P95,0)</f>
        <v>0</v>
      </c>
      <c r="O95" s="17">
        <f>IF(Data!$P95&gt;0,Data!O95/Data!$P95,0)</f>
        <v>0</v>
      </c>
      <c r="P95" s="8">
        <f>Data!P95</f>
        <v>1</v>
      </c>
      <c r="Q95" s="14">
        <f>IF(Data!$P95&gt;0,(Data!M95+Data!N95)/Data!$P95,0)</f>
        <v>1</v>
      </c>
    </row>
    <row r="96" spans="2:17" ht="12.75">
      <c r="B96" t="s">
        <v>24</v>
      </c>
      <c r="C96" s="18">
        <f>IF(Data!$P96&gt;0,Data!C96/Data!$P96,0)</f>
        <v>0.39473684210526316</v>
      </c>
      <c r="D96" s="18">
        <f>IF(Data!$P96&gt;0,Data!D96/Data!$P96,0)</f>
        <v>0.23684210526315788</v>
      </c>
      <c r="E96" s="18">
        <f>IF(Data!$P96&gt;0,Data!E96/Data!$P96,0)</f>
        <v>0.02631578947368421</v>
      </c>
      <c r="F96" s="18">
        <f>IF(Data!$P96&gt;0,Data!F96/Data!$P96,0)</f>
        <v>0.07894736842105263</v>
      </c>
      <c r="G96" s="18">
        <f>IF(Data!$P96&gt;0,Data!G96/Data!$P96,0)</f>
        <v>0.10526315789473684</v>
      </c>
      <c r="H96" s="18">
        <f>IF(Data!$P96&gt;0,Data!H96/Data!$P96,0)</f>
        <v>0.02631578947368421</v>
      </c>
      <c r="I96" s="18">
        <f>IF(Data!$P96&gt;0,Data!I96/Data!$P96,0)</f>
        <v>0.02631578947368421</v>
      </c>
      <c r="J96" s="18">
        <f>IF(Data!$P96&gt;0,Data!J96/Data!$P96,0)</f>
        <v>0.02631578947368421</v>
      </c>
      <c r="K96" s="18">
        <f>IF(Data!$P96&gt;0,Data!K96/Data!$P96,0)</f>
        <v>0.07894736842105263</v>
      </c>
      <c r="L96" s="17">
        <f>IF(Data!$P96&gt;0,Data!L96/Data!$P96,0)</f>
        <v>0.631578947368421</v>
      </c>
      <c r="M96" s="17">
        <f>IF(Data!$P96&gt;0,Data!M96/Data!$P96,0)</f>
        <v>0.21052631578947367</v>
      </c>
      <c r="N96" s="17">
        <f>IF(Data!$P96&gt;0,Data!N96/Data!$P96,0)</f>
        <v>0.07894736842105263</v>
      </c>
      <c r="O96" s="17">
        <f>IF(Data!$P96&gt;0,Data!O96/Data!$P96,0)</f>
        <v>0.07894736842105263</v>
      </c>
      <c r="P96" s="8">
        <f>Data!P96</f>
        <v>38</v>
      </c>
      <c r="Q96" s="14">
        <f>IF(Data!$P96&gt;0,(Data!M96+Data!N96)/Data!$P96,0)</f>
        <v>0.2894736842105263</v>
      </c>
    </row>
    <row r="98" ht="12.75">
      <c r="A98" s="2" t="s">
        <v>19</v>
      </c>
    </row>
    <row r="99" ht="12.75">
      <c r="A99" s="3" t="s">
        <v>14</v>
      </c>
    </row>
    <row r="100" spans="2:17" ht="12.75">
      <c r="B100" t="s">
        <v>0</v>
      </c>
      <c r="C100" s="18">
        <f>IF(Data!$P100&gt;0,Data!C100/Data!$P100,0)</f>
        <v>0.5714285714285714</v>
      </c>
      <c r="D100" s="18">
        <f>IF(Data!$P100&gt;0,Data!D100/Data!$P100,0)</f>
        <v>0</v>
      </c>
      <c r="E100" s="18">
        <f>IF(Data!$P100&gt;0,Data!E100/Data!$P100,0)</f>
        <v>0</v>
      </c>
      <c r="F100" s="18">
        <f>IF(Data!$P100&gt;0,Data!F100/Data!$P100,0)</f>
        <v>0.2857142857142857</v>
      </c>
      <c r="G100" s="18">
        <f>IF(Data!$P100&gt;0,Data!G100/Data!$P100,0)</f>
        <v>0</v>
      </c>
      <c r="H100" s="18">
        <f>IF(Data!$P100&gt;0,Data!H100/Data!$P100,0)</f>
        <v>0</v>
      </c>
      <c r="I100" s="18">
        <f>IF(Data!$P100&gt;0,Data!I100/Data!$P100,0)</f>
        <v>0</v>
      </c>
      <c r="J100" s="18">
        <f>IF(Data!$P100&gt;0,Data!J100/Data!$P100,0)</f>
        <v>0</v>
      </c>
      <c r="K100" s="18">
        <f>IF(Data!$P100&gt;0,Data!K100/Data!$P100,0)</f>
        <v>0.14285714285714285</v>
      </c>
      <c r="L100" s="17">
        <f>IF(Data!$P100&gt;0,Data!L100/Data!$P100,0)</f>
        <v>0.5714285714285714</v>
      </c>
      <c r="M100" s="17">
        <f>IF(Data!$P100&gt;0,Data!M100/Data!$P100,0)</f>
        <v>0.2857142857142857</v>
      </c>
      <c r="N100" s="17">
        <f>IF(Data!$P100&gt;0,Data!N100/Data!$P100,0)</f>
        <v>0</v>
      </c>
      <c r="O100" s="17">
        <f>IF(Data!$P100&gt;0,Data!O100/Data!$P100,0)</f>
        <v>0.14285714285714285</v>
      </c>
      <c r="P100" s="8">
        <f>Data!P100</f>
        <v>7</v>
      </c>
      <c r="Q100" s="14">
        <f>IF(Data!$P100&gt;0,(Data!M100+Data!N100)/Data!$P100,0)</f>
        <v>0.2857142857142857</v>
      </c>
    </row>
    <row r="101" spans="2:17" ht="12.75">
      <c r="B101" t="s">
        <v>1</v>
      </c>
      <c r="C101" s="18">
        <f>IF(Data!$P101&gt;0,Data!C101/Data!$P101,0)</f>
        <v>0.5</v>
      </c>
      <c r="D101" s="18">
        <f>IF(Data!$P101&gt;0,Data!D101/Data!$P101,0)</f>
        <v>0</v>
      </c>
      <c r="E101" s="18">
        <f>IF(Data!$P101&gt;0,Data!E101/Data!$P101,0)</f>
        <v>0.5</v>
      </c>
      <c r="F101" s="18">
        <f>IF(Data!$P101&gt;0,Data!F101/Data!$P101,0)</f>
        <v>0</v>
      </c>
      <c r="G101" s="18">
        <f>IF(Data!$P101&gt;0,Data!G101/Data!$P101,0)</f>
        <v>0</v>
      </c>
      <c r="H101" s="18">
        <f>IF(Data!$P101&gt;0,Data!H101/Data!$P101,0)</f>
        <v>0</v>
      </c>
      <c r="I101" s="18">
        <f>IF(Data!$P101&gt;0,Data!I101/Data!$P101,0)</f>
        <v>0</v>
      </c>
      <c r="J101" s="18">
        <f>IF(Data!$P101&gt;0,Data!J101/Data!$P101,0)</f>
        <v>0</v>
      </c>
      <c r="K101" s="18">
        <f>IF(Data!$P101&gt;0,Data!K101/Data!$P101,0)</f>
        <v>0</v>
      </c>
      <c r="L101" s="17">
        <f>IF(Data!$P101&gt;0,Data!L101/Data!$P101,0)</f>
        <v>0.5</v>
      </c>
      <c r="M101" s="17">
        <f>IF(Data!$P101&gt;0,Data!M101/Data!$P101,0)</f>
        <v>0.5</v>
      </c>
      <c r="N101" s="17">
        <f>IF(Data!$P101&gt;0,Data!N101/Data!$P101,0)</f>
        <v>0</v>
      </c>
      <c r="O101" s="17">
        <f>IF(Data!$P101&gt;0,Data!O101/Data!$P101,0)</f>
        <v>0</v>
      </c>
      <c r="P101" s="8">
        <f>Data!P101</f>
        <v>2</v>
      </c>
      <c r="Q101" s="14">
        <f>IF(Data!$P101&gt;0,(Data!M101+Data!N101)/Data!$P101,0)</f>
        <v>0.5</v>
      </c>
    </row>
    <row r="102" spans="2:17" ht="12.75">
      <c r="B102" t="s">
        <v>2</v>
      </c>
      <c r="C102" s="18">
        <f>IF(Data!$P102&gt;0,Data!C102/Data!$P102,0)</f>
        <v>1</v>
      </c>
      <c r="D102" s="18">
        <f>IF(Data!$P102&gt;0,Data!D102/Data!$P102,0)</f>
        <v>0</v>
      </c>
      <c r="E102" s="18">
        <f>IF(Data!$P102&gt;0,Data!E102/Data!$P102,0)</f>
        <v>0</v>
      </c>
      <c r="F102" s="18">
        <f>IF(Data!$P102&gt;0,Data!F102/Data!$P102,0)</f>
        <v>0</v>
      </c>
      <c r="G102" s="18">
        <f>IF(Data!$P102&gt;0,Data!G102/Data!$P102,0)</f>
        <v>0</v>
      </c>
      <c r="H102" s="18">
        <f>IF(Data!$P102&gt;0,Data!H102/Data!$P102,0)</f>
        <v>0</v>
      </c>
      <c r="I102" s="18">
        <f>IF(Data!$P102&gt;0,Data!I102/Data!$P102,0)</f>
        <v>0</v>
      </c>
      <c r="J102" s="18">
        <f>IF(Data!$P102&gt;0,Data!J102/Data!$P102,0)</f>
        <v>0</v>
      </c>
      <c r="K102" s="18">
        <f>IF(Data!$P102&gt;0,Data!K102/Data!$P102,0)</f>
        <v>0</v>
      </c>
      <c r="L102" s="17">
        <f>IF(Data!$P102&gt;0,Data!L102/Data!$P102,0)</f>
        <v>1</v>
      </c>
      <c r="M102" s="17">
        <f>IF(Data!$P102&gt;0,Data!M102/Data!$P102,0)</f>
        <v>0</v>
      </c>
      <c r="N102" s="17">
        <f>IF(Data!$P102&gt;0,Data!N102/Data!$P102,0)</f>
        <v>0</v>
      </c>
      <c r="O102" s="17">
        <f>IF(Data!$P102&gt;0,Data!O102/Data!$P102,0)</f>
        <v>0</v>
      </c>
      <c r="P102" s="8">
        <f>Data!P102</f>
        <v>2</v>
      </c>
      <c r="Q102" s="14">
        <f>IF(Data!$P102&gt;0,(Data!M102+Data!N102)/Data!$P102,0)</f>
        <v>0</v>
      </c>
    </row>
    <row r="103" spans="2:17" ht="12.75">
      <c r="B103" t="s">
        <v>24</v>
      </c>
      <c r="C103" s="18">
        <f>IF(Data!$P103&gt;0,Data!C103/Data!$P103,0)</f>
        <v>0.6363636363636364</v>
      </c>
      <c r="D103" s="18">
        <f>IF(Data!$P103&gt;0,Data!D103/Data!$P103,0)</f>
        <v>0</v>
      </c>
      <c r="E103" s="18">
        <f>IF(Data!$P103&gt;0,Data!E103/Data!$P103,0)</f>
        <v>0.09090909090909091</v>
      </c>
      <c r="F103" s="18">
        <f>IF(Data!$P103&gt;0,Data!F103/Data!$P103,0)</f>
        <v>0.18181818181818182</v>
      </c>
      <c r="G103" s="18">
        <f>IF(Data!$P103&gt;0,Data!G103/Data!$P103,0)</f>
        <v>0</v>
      </c>
      <c r="H103" s="18">
        <f>IF(Data!$P103&gt;0,Data!H103/Data!$P103,0)</f>
        <v>0</v>
      </c>
      <c r="I103" s="18">
        <f>IF(Data!$P103&gt;0,Data!I103/Data!$P103,0)</f>
        <v>0</v>
      </c>
      <c r="J103" s="18">
        <f>IF(Data!$P103&gt;0,Data!J103/Data!$P103,0)</f>
        <v>0</v>
      </c>
      <c r="K103" s="18">
        <f>IF(Data!$P103&gt;0,Data!K103/Data!$P103,0)</f>
        <v>0.09090909090909091</v>
      </c>
      <c r="L103" s="17">
        <f>IF(Data!$P103&gt;0,Data!L103/Data!$P103,0)</f>
        <v>0.6363636363636364</v>
      </c>
      <c r="M103" s="17">
        <f>IF(Data!$P103&gt;0,Data!M103/Data!$P103,0)</f>
        <v>0.2727272727272727</v>
      </c>
      <c r="N103" s="17">
        <f>IF(Data!$P103&gt;0,Data!N103/Data!$P103,0)</f>
        <v>0</v>
      </c>
      <c r="O103" s="17">
        <f>IF(Data!$P103&gt;0,Data!O103/Data!$P103,0)</f>
        <v>0.09090909090909091</v>
      </c>
      <c r="P103" s="8">
        <f>Data!P103</f>
        <v>11</v>
      </c>
      <c r="Q103" s="14">
        <f>IF(Data!$P103&gt;0,(Data!M103+Data!N103)/Data!$P103,0)</f>
        <v>0.2727272727272727</v>
      </c>
    </row>
    <row r="104" ht="12.75">
      <c r="A104" s="3" t="s">
        <v>12</v>
      </c>
    </row>
    <row r="105" spans="2:17" ht="12.75">
      <c r="B105" t="s">
        <v>0</v>
      </c>
      <c r="C105" s="18">
        <f>IF(Data!$P105&gt;0,Data!C105/Data!$P105,0)</f>
        <v>0.8235294117647058</v>
      </c>
      <c r="D105" s="18">
        <f>IF(Data!$P105&gt;0,Data!D105/Data!$P105,0)</f>
        <v>0</v>
      </c>
      <c r="E105" s="18">
        <f>IF(Data!$P105&gt;0,Data!E105/Data!$P105,0)</f>
        <v>0</v>
      </c>
      <c r="F105" s="18">
        <f>IF(Data!$P105&gt;0,Data!F105/Data!$P105,0)</f>
        <v>0.058823529411764705</v>
      </c>
      <c r="G105" s="18">
        <f>IF(Data!$P105&gt;0,Data!G105/Data!$P105,0)</f>
        <v>0.058823529411764705</v>
      </c>
      <c r="H105" s="18">
        <f>IF(Data!$P105&gt;0,Data!H105/Data!$P105,0)</f>
        <v>0</v>
      </c>
      <c r="I105" s="18">
        <f>IF(Data!$P105&gt;0,Data!I105/Data!$P105,0)</f>
        <v>0.058823529411764705</v>
      </c>
      <c r="J105" s="18">
        <f>IF(Data!$P105&gt;0,Data!J105/Data!$P105,0)</f>
        <v>0</v>
      </c>
      <c r="K105" s="18">
        <f>IF(Data!$P105&gt;0,Data!K105/Data!$P105,0)</f>
        <v>0</v>
      </c>
      <c r="L105" s="17">
        <f>IF(Data!$P105&gt;0,Data!L105/Data!$P105,0)</f>
        <v>0.8235294117647058</v>
      </c>
      <c r="M105" s="17">
        <f>IF(Data!$P105&gt;0,Data!M105/Data!$P105,0)</f>
        <v>0.11764705882352941</v>
      </c>
      <c r="N105" s="17">
        <f>IF(Data!$P105&gt;0,Data!N105/Data!$P105,0)</f>
        <v>0.058823529411764705</v>
      </c>
      <c r="O105" s="17">
        <f>IF(Data!$P105&gt;0,Data!O105/Data!$P105,0)</f>
        <v>0</v>
      </c>
      <c r="P105" s="8">
        <f>Data!P105</f>
        <v>17</v>
      </c>
      <c r="Q105" s="14">
        <f>IF(Data!$P105&gt;0,(Data!M105+Data!N105)/Data!$P105,0)</f>
        <v>0.17647058823529413</v>
      </c>
    </row>
    <row r="106" spans="2:17" ht="12.75">
      <c r="B106" t="s">
        <v>1</v>
      </c>
      <c r="C106" s="18">
        <f>IF(Data!$P106&gt;0,Data!C106/Data!$P106,0)</f>
        <v>0.5</v>
      </c>
      <c r="D106" s="18">
        <f>IF(Data!$P106&gt;0,Data!D106/Data!$P106,0)</f>
        <v>0.21428571428571427</v>
      </c>
      <c r="E106" s="18">
        <f>IF(Data!$P106&gt;0,Data!E106/Data!$P106,0)</f>
        <v>0.14285714285714285</v>
      </c>
      <c r="F106" s="18">
        <f>IF(Data!$P106&gt;0,Data!F106/Data!$P106,0)</f>
        <v>0.07142857142857142</v>
      </c>
      <c r="G106" s="18">
        <f>IF(Data!$P106&gt;0,Data!G106/Data!$P106,0)</f>
        <v>0</v>
      </c>
      <c r="H106" s="18">
        <f>IF(Data!$P106&gt;0,Data!H106/Data!$P106,0)</f>
        <v>0.07142857142857142</v>
      </c>
      <c r="I106" s="18">
        <f>IF(Data!$P106&gt;0,Data!I106/Data!$P106,0)</f>
        <v>0</v>
      </c>
      <c r="J106" s="18">
        <f>IF(Data!$P106&gt;0,Data!J106/Data!$P106,0)</f>
        <v>0</v>
      </c>
      <c r="K106" s="18">
        <f>IF(Data!$P106&gt;0,Data!K106/Data!$P106,0)</f>
        <v>0</v>
      </c>
      <c r="L106" s="17">
        <f>IF(Data!$P106&gt;0,Data!L106/Data!$P106,0)</f>
        <v>0.7142857142857143</v>
      </c>
      <c r="M106" s="17">
        <f>IF(Data!$P106&gt;0,Data!M106/Data!$P106,0)</f>
        <v>0.21428571428571427</v>
      </c>
      <c r="N106" s="17">
        <f>IF(Data!$P106&gt;0,Data!N106/Data!$P106,0)</f>
        <v>0.07142857142857142</v>
      </c>
      <c r="O106" s="17">
        <f>IF(Data!$P106&gt;0,Data!O106/Data!$P106,0)</f>
        <v>0</v>
      </c>
      <c r="P106" s="8">
        <f>Data!P106</f>
        <v>14</v>
      </c>
      <c r="Q106" s="14">
        <f>IF(Data!$P106&gt;0,(Data!M106+Data!N106)/Data!$P106,0)</f>
        <v>0.2857142857142857</v>
      </c>
    </row>
    <row r="107" spans="2:17" ht="12.75">
      <c r="B107" t="s">
        <v>2</v>
      </c>
      <c r="C107" s="18">
        <f>IF(Data!$P107&gt;0,Data!C107/Data!$P107,0)</f>
        <v>0.5</v>
      </c>
      <c r="D107" s="18">
        <f>IF(Data!$P107&gt;0,Data!D107/Data!$P107,0)</f>
        <v>0.25</v>
      </c>
      <c r="E107" s="18">
        <f>IF(Data!$P107&gt;0,Data!E107/Data!$P107,0)</f>
        <v>0</v>
      </c>
      <c r="F107" s="18">
        <f>IF(Data!$P107&gt;0,Data!F107/Data!$P107,0)</f>
        <v>0</v>
      </c>
      <c r="G107" s="18">
        <f>IF(Data!$P107&gt;0,Data!G107/Data!$P107,0)</f>
        <v>0</v>
      </c>
      <c r="H107" s="18">
        <f>IF(Data!$P107&gt;0,Data!H107/Data!$P107,0)</f>
        <v>0.25</v>
      </c>
      <c r="I107" s="18">
        <f>IF(Data!$P107&gt;0,Data!I107/Data!$P107,0)</f>
        <v>0</v>
      </c>
      <c r="J107" s="18">
        <f>IF(Data!$P107&gt;0,Data!J107/Data!$P107,0)</f>
        <v>0</v>
      </c>
      <c r="K107" s="18">
        <f>IF(Data!$P107&gt;0,Data!K107/Data!$P107,0)</f>
        <v>0</v>
      </c>
      <c r="L107" s="17">
        <f>IF(Data!$P107&gt;0,Data!L107/Data!$P107,0)</f>
        <v>0.75</v>
      </c>
      <c r="M107" s="17">
        <f>IF(Data!$P107&gt;0,Data!M107/Data!$P107,0)</f>
        <v>0</v>
      </c>
      <c r="N107" s="17">
        <f>IF(Data!$P107&gt;0,Data!N107/Data!$P107,0)</f>
        <v>0.25</v>
      </c>
      <c r="O107" s="17">
        <f>IF(Data!$P107&gt;0,Data!O107/Data!$P107,0)</f>
        <v>0</v>
      </c>
      <c r="P107" s="8">
        <f>Data!P107</f>
        <v>4</v>
      </c>
      <c r="Q107" s="14">
        <f>IF(Data!$P107&gt;0,(Data!M107+Data!N107)/Data!$P107,0)</f>
        <v>0.25</v>
      </c>
    </row>
    <row r="108" spans="2:17" ht="12.75">
      <c r="B108" t="s">
        <v>24</v>
      </c>
      <c r="C108" s="18">
        <f>IF(Data!$P108&gt;0,Data!C108/Data!$P108,0)</f>
        <v>0.6571428571428571</v>
      </c>
      <c r="D108" s="18">
        <f>IF(Data!$P108&gt;0,Data!D108/Data!$P108,0)</f>
        <v>0.11428571428571428</v>
      </c>
      <c r="E108" s="18">
        <f>IF(Data!$P108&gt;0,Data!E108/Data!$P108,0)</f>
        <v>0.05714285714285714</v>
      </c>
      <c r="F108" s="18">
        <f>IF(Data!$P108&gt;0,Data!F108/Data!$P108,0)</f>
        <v>0.05714285714285714</v>
      </c>
      <c r="G108" s="18">
        <f>IF(Data!$P108&gt;0,Data!G108/Data!$P108,0)</f>
        <v>0.02857142857142857</v>
      </c>
      <c r="H108" s="18">
        <f>IF(Data!$P108&gt;0,Data!H108/Data!$P108,0)</f>
        <v>0.05714285714285714</v>
      </c>
      <c r="I108" s="18">
        <f>IF(Data!$P108&gt;0,Data!I108/Data!$P108,0)</f>
        <v>0.02857142857142857</v>
      </c>
      <c r="J108" s="18">
        <f>IF(Data!$P108&gt;0,Data!J108/Data!$P108,0)</f>
        <v>0</v>
      </c>
      <c r="K108" s="18">
        <f>IF(Data!$P108&gt;0,Data!K108/Data!$P108,0)</f>
        <v>0</v>
      </c>
      <c r="L108" s="17">
        <f>IF(Data!$P108&gt;0,Data!L108/Data!$P108,0)</f>
        <v>0.7714285714285715</v>
      </c>
      <c r="M108" s="17">
        <f>IF(Data!$P108&gt;0,Data!M108/Data!$P108,0)</f>
        <v>0.14285714285714285</v>
      </c>
      <c r="N108" s="17">
        <f>IF(Data!$P108&gt;0,Data!N108/Data!$P108,0)</f>
        <v>0.08571428571428572</v>
      </c>
      <c r="O108" s="17">
        <f>IF(Data!$P108&gt;0,Data!O108/Data!$P108,0)</f>
        <v>0</v>
      </c>
      <c r="P108" s="8">
        <f>Data!P108</f>
        <v>35</v>
      </c>
      <c r="Q108" s="14">
        <f>IF(Data!$P108&gt;0,(Data!M108+Data!N108)/Data!$P108,0)</f>
        <v>0.22857142857142856</v>
      </c>
    </row>
    <row r="109" ht="12.75">
      <c r="A109" s="3" t="s">
        <v>23</v>
      </c>
    </row>
    <row r="110" spans="2:17" ht="12.75">
      <c r="B110" t="s">
        <v>0</v>
      </c>
      <c r="C110" s="18">
        <f>IF(Data!$P110&gt;0,Data!C110/Data!$P110,0)</f>
        <v>0.7142857142857143</v>
      </c>
      <c r="D110" s="18">
        <f>IF(Data!$P110&gt;0,Data!D110/Data!$P110,0)</f>
        <v>0.19047619047619047</v>
      </c>
      <c r="E110" s="18">
        <f>IF(Data!$P110&gt;0,Data!E110/Data!$P110,0)</f>
        <v>0</v>
      </c>
      <c r="F110" s="18">
        <f>IF(Data!$P110&gt;0,Data!F110/Data!$P110,0)</f>
        <v>0.09523809523809523</v>
      </c>
      <c r="G110" s="18">
        <f>IF(Data!$P110&gt;0,Data!G110/Data!$P110,0)</f>
        <v>0</v>
      </c>
      <c r="H110" s="18">
        <f>IF(Data!$P110&gt;0,Data!H110/Data!$P110,0)</f>
        <v>0</v>
      </c>
      <c r="I110" s="18">
        <f>IF(Data!$P110&gt;0,Data!I110/Data!$P110,0)</f>
        <v>0</v>
      </c>
      <c r="J110" s="18">
        <f>IF(Data!$P110&gt;0,Data!J110/Data!$P110,0)</f>
        <v>0</v>
      </c>
      <c r="K110" s="18">
        <f>IF(Data!$P110&gt;0,Data!K110/Data!$P110,0)</f>
        <v>0</v>
      </c>
      <c r="L110" s="17">
        <f>IF(Data!$P110&gt;0,Data!L110/Data!$P110,0)</f>
        <v>0.9047619047619048</v>
      </c>
      <c r="M110" s="17">
        <f>IF(Data!$P110&gt;0,Data!M110/Data!$P110,0)</f>
        <v>0.09523809523809523</v>
      </c>
      <c r="N110" s="17">
        <f>IF(Data!$P110&gt;0,Data!N110/Data!$P110,0)</f>
        <v>0</v>
      </c>
      <c r="O110" s="17">
        <f>IF(Data!$P110&gt;0,Data!O110/Data!$P110,0)</f>
        <v>0</v>
      </c>
      <c r="P110" s="8">
        <f>Data!P110</f>
        <v>21</v>
      </c>
      <c r="Q110" s="14">
        <f>IF(Data!$P110&gt;0,(Data!M110+Data!N110)/Data!$P110,0)</f>
        <v>0.09523809523809523</v>
      </c>
    </row>
    <row r="111" spans="2:17" ht="12.75">
      <c r="B111" t="s">
        <v>1</v>
      </c>
      <c r="C111" s="18">
        <f>IF(Data!$P111&gt;0,Data!C111/Data!$P111,0)</f>
        <v>0.38461538461538464</v>
      </c>
      <c r="D111" s="18">
        <f>IF(Data!$P111&gt;0,Data!D111/Data!$P111,0)</f>
        <v>0.38461538461538464</v>
      </c>
      <c r="E111" s="18">
        <f>IF(Data!$P111&gt;0,Data!E111/Data!$P111,0)</f>
        <v>0.23076923076923078</v>
      </c>
      <c r="F111" s="18">
        <f>IF(Data!$P111&gt;0,Data!F111/Data!$P111,0)</f>
        <v>0</v>
      </c>
      <c r="G111" s="18">
        <f>IF(Data!$P111&gt;0,Data!G111/Data!$P111,0)</f>
        <v>0</v>
      </c>
      <c r="H111" s="18">
        <f>IF(Data!$P111&gt;0,Data!H111/Data!$P111,0)</f>
        <v>0</v>
      </c>
      <c r="I111" s="18">
        <f>IF(Data!$P111&gt;0,Data!I111/Data!$P111,0)</f>
        <v>0</v>
      </c>
      <c r="J111" s="18">
        <f>IF(Data!$P111&gt;0,Data!J111/Data!$P111,0)</f>
        <v>0</v>
      </c>
      <c r="K111" s="18">
        <f>IF(Data!$P111&gt;0,Data!K111/Data!$P111,0)</f>
        <v>0</v>
      </c>
      <c r="L111" s="17">
        <f>IF(Data!$P111&gt;0,Data!L111/Data!$P111,0)</f>
        <v>0.7692307692307693</v>
      </c>
      <c r="M111" s="17">
        <f>IF(Data!$P111&gt;0,Data!M111/Data!$P111,0)</f>
        <v>0.23076923076923078</v>
      </c>
      <c r="N111" s="17">
        <f>IF(Data!$P111&gt;0,Data!N111/Data!$P111,0)</f>
        <v>0</v>
      </c>
      <c r="O111" s="17">
        <f>IF(Data!$P111&gt;0,Data!O111/Data!$P111,0)</f>
        <v>0</v>
      </c>
      <c r="P111" s="8">
        <f>Data!P111</f>
        <v>13</v>
      </c>
      <c r="Q111" s="14">
        <f>IF(Data!$P111&gt;0,(Data!M111+Data!N111)/Data!$P111,0)</f>
        <v>0.23076923076923078</v>
      </c>
    </row>
    <row r="112" spans="2:17" ht="12.75">
      <c r="B112" t="s">
        <v>2</v>
      </c>
      <c r="C112" s="18">
        <f>IF(Data!$P112&gt;0,Data!C112/Data!$P112,0)</f>
        <v>0.09090909090909091</v>
      </c>
      <c r="D112" s="18">
        <f>IF(Data!$P112&gt;0,Data!D112/Data!$P112,0)</f>
        <v>0.36363636363636365</v>
      </c>
      <c r="E112" s="18">
        <f>IF(Data!$P112&gt;0,Data!E112/Data!$P112,0)</f>
        <v>0</v>
      </c>
      <c r="F112" s="18">
        <f>IF(Data!$P112&gt;0,Data!F112/Data!$P112,0)</f>
        <v>0</v>
      </c>
      <c r="G112" s="18">
        <f>IF(Data!$P112&gt;0,Data!G112/Data!$P112,0)</f>
        <v>0</v>
      </c>
      <c r="H112" s="18">
        <f>IF(Data!$P112&gt;0,Data!H112/Data!$P112,0)</f>
        <v>0.5454545454545454</v>
      </c>
      <c r="I112" s="18">
        <f>IF(Data!$P112&gt;0,Data!I112/Data!$P112,0)</f>
        <v>0</v>
      </c>
      <c r="J112" s="18">
        <f>IF(Data!$P112&gt;0,Data!J112/Data!$P112,0)</f>
        <v>0</v>
      </c>
      <c r="K112" s="18">
        <f>IF(Data!$P112&gt;0,Data!K112/Data!$P112,0)</f>
        <v>0</v>
      </c>
      <c r="L112" s="17">
        <f>IF(Data!$P112&gt;0,Data!L112/Data!$P112,0)</f>
        <v>0.45454545454545453</v>
      </c>
      <c r="M112" s="17">
        <f>IF(Data!$P112&gt;0,Data!M112/Data!$P112,0)</f>
        <v>0</v>
      </c>
      <c r="N112" s="17">
        <f>IF(Data!$P112&gt;0,Data!N112/Data!$P112,0)</f>
        <v>0.5454545454545454</v>
      </c>
      <c r="O112" s="17">
        <f>IF(Data!$P112&gt;0,Data!O112/Data!$P112,0)</f>
        <v>0</v>
      </c>
      <c r="P112" s="8">
        <f>Data!P112</f>
        <v>11</v>
      </c>
      <c r="Q112" s="14">
        <f>IF(Data!$P112&gt;0,(Data!M112+Data!N112)/Data!$P112,0)</f>
        <v>0.5454545454545454</v>
      </c>
    </row>
    <row r="113" spans="2:17" ht="12.75">
      <c r="B113" t="s">
        <v>24</v>
      </c>
      <c r="C113" s="18">
        <f>IF(Data!$P113&gt;0,Data!C113/Data!$P113,0)</f>
        <v>0.4666666666666667</v>
      </c>
      <c r="D113" s="18">
        <f>IF(Data!$P113&gt;0,Data!D113/Data!$P113,0)</f>
        <v>0.28888888888888886</v>
      </c>
      <c r="E113" s="18">
        <f>IF(Data!$P113&gt;0,Data!E113/Data!$P113,0)</f>
        <v>0.06666666666666667</v>
      </c>
      <c r="F113" s="18">
        <f>IF(Data!$P113&gt;0,Data!F113/Data!$P113,0)</f>
        <v>0.044444444444444446</v>
      </c>
      <c r="G113" s="18">
        <f>IF(Data!$P113&gt;0,Data!G113/Data!$P113,0)</f>
        <v>0</v>
      </c>
      <c r="H113" s="18">
        <f>IF(Data!$P113&gt;0,Data!H113/Data!$P113,0)</f>
        <v>0.13333333333333333</v>
      </c>
      <c r="I113" s="18">
        <f>IF(Data!$P113&gt;0,Data!I113/Data!$P113,0)</f>
        <v>0</v>
      </c>
      <c r="J113" s="18">
        <f>IF(Data!$P113&gt;0,Data!J113/Data!$P113,0)</f>
        <v>0</v>
      </c>
      <c r="K113" s="18">
        <f>IF(Data!$P113&gt;0,Data!K113/Data!$P113,0)</f>
        <v>0</v>
      </c>
      <c r="L113" s="17">
        <f>IF(Data!$P113&gt;0,Data!L113/Data!$P113,0)</f>
        <v>0.7555555555555555</v>
      </c>
      <c r="M113" s="17">
        <f>IF(Data!$P113&gt;0,Data!M113/Data!$P113,0)</f>
        <v>0.1111111111111111</v>
      </c>
      <c r="N113" s="17">
        <f>IF(Data!$P113&gt;0,Data!N113/Data!$P113,0)</f>
        <v>0.13333333333333333</v>
      </c>
      <c r="O113" s="17">
        <f>IF(Data!$P113&gt;0,Data!O113/Data!$P113,0)</f>
        <v>0</v>
      </c>
      <c r="P113" s="8">
        <f>Data!P113</f>
        <v>45</v>
      </c>
      <c r="Q113" s="14">
        <f>IF(Data!$P113&gt;0,(Data!M113+Data!N113)/Data!$P113,0)</f>
        <v>0.24444444444444444</v>
      </c>
    </row>
    <row r="114" ht="12.75">
      <c r="A114" s="3" t="s">
        <v>13</v>
      </c>
    </row>
    <row r="115" spans="2:17" ht="12.75">
      <c r="B115" t="s">
        <v>0</v>
      </c>
      <c r="C115" s="18">
        <f>IF(Data!$P115&gt;0,Data!C115/Data!$P115,0)</f>
        <v>0.7333333333333333</v>
      </c>
      <c r="D115" s="18">
        <f>IF(Data!$P115&gt;0,Data!D115/Data!$P115,0)</f>
        <v>0.08888888888888889</v>
      </c>
      <c r="E115" s="18">
        <f>IF(Data!$P115&gt;0,Data!E115/Data!$P115,0)</f>
        <v>0</v>
      </c>
      <c r="F115" s="18">
        <f>IF(Data!$P115&gt;0,Data!F115/Data!$P115,0)</f>
        <v>0.1111111111111111</v>
      </c>
      <c r="G115" s="18">
        <f>IF(Data!$P115&gt;0,Data!G115/Data!$P115,0)</f>
        <v>0.022222222222222223</v>
      </c>
      <c r="H115" s="18">
        <f>IF(Data!$P115&gt;0,Data!H115/Data!$P115,0)</f>
        <v>0</v>
      </c>
      <c r="I115" s="18">
        <f>IF(Data!$P115&gt;0,Data!I115/Data!$P115,0)</f>
        <v>0.022222222222222223</v>
      </c>
      <c r="J115" s="18">
        <f>IF(Data!$P115&gt;0,Data!J115/Data!$P115,0)</f>
        <v>0</v>
      </c>
      <c r="K115" s="18">
        <f>IF(Data!$P115&gt;0,Data!K115/Data!$P115,0)</f>
        <v>0.022222222222222223</v>
      </c>
      <c r="L115" s="17">
        <f>IF(Data!$P115&gt;0,Data!L115/Data!$P115,0)</f>
        <v>0.8222222222222222</v>
      </c>
      <c r="M115" s="17">
        <f>IF(Data!$P115&gt;0,Data!M115/Data!$P115,0)</f>
        <v>0.13333333333333333</v>
      </c>
      <c r="N115" s="17">
        <f>IF(Data!$P115&gt;0,Data!N115/Data!$P115,0)</f>
        <v>0.022222222222222223</v>
      </c>
      <c r="O115" s="17">
        <f>IF(Data!$P115&gt;0,Data!O115/Data!$P115,0)</f>
        <v>0.022222222222222223</v>
      </c>
      <c r="P115" s="8">
        <f>Data!P115</f>
        <v>45</v>
      </c>
      <c r="Q115" s="14">
        <f>IF(Data!$P115&gt;0,(Data!M115+Data!N115)/Data!$P115,0)</f>
        <v>0.15555555555555556</v>
      </c>
    </row>
    <row r="116" spans="2:17" ht="12.75">
      <c r="B116" t="s">
        <v>1</v>
      </c>
      <c r="C116" s="18">
        <f>IF(Data!$P116&gt;0,Data!C116/Data!$P116,0)</f>
        <v>0.4482758620689655</v>
      </c>
      <c r="D116" s="18">
        <f>IF(Data!$P116&gt;0,Data!D116/Data!$P116,0)</f>
        <v>0.27586206896551724</v>
      </c>
      <c r="E116" s="18">
        <f>IF(Data!$P116&gt;0,Data!E116/Data!$P116,0)</f>
        <v>0.20689655172413793</v>
      </c>
      <c r="F116" s="18">
        <f>IF(Data!$P116&gt;0,Data!F116/Data!$P116,0)</f>
        <v>0.034482758620689655</v>
      </c>
      <c r="G116" s="18">
        <f>IF(Data!$P116&gt;0,Data!G116/Data!$P116,0)</f>
        <v>0</v>
      </c>
      <c r="H116" s="18">
        <f>IF(Data!$P116&gt;0,Data!H116/Data!$P116,0)</f>
        <v>0.034482758620689655</v>
      </c>
      <c r="I116" s="18">
        <f>IF(Data!$P116&gt;0,Data!I116/Data!$P116,0)</f>
        <v>0</v>
      </c>
      <c r="J116" s="18">
        <f>IF(Data!$P116&gt;0,Data!J116/Data!$P116,0)</f>
        <v>0</v>
      </c>
      <c r="K116" s="18">
        <f>IF(Data!$P116&gt;0,Data!K116/Data!$P116,0)</f>
        <v>0</v>
      </c>
      <c r="L116" s="17">
        <f>IF(Data!$P116&gt;0,Data!L116/Data!$P116,0)</f>
        <v>0.7241379310344828</v>
      </c>
      <c r="M116" s="17">
        <f>IF(Data!$P116&gt;0,Data!M116/Data!$P116,0)</f>
        <v>0.2413793103448276</v>
      </c>
      <c r="N116" s="17">
        <f>IF(Data!$P116&gt;0,Data!N116/Data!$P116,0)</f>
        <v>0.034482758620689655</v>
      </c>
      <c r="O116" s="17">
        <f>IF(Data!$P116&gt;0,Data!O116/Data!$P116,0)</f>
        <v>0</v>
      </c>
      <c r="P116" s="8">
        <f>Data!P116</f>
        <v>29</v>
      </c>
      <c r="Q116" s="14">
        <f>IF(Data!$P116&gt;0,(Data!M116+Data!N116)/Data!$P116,0)</f>
        <v>0.27586206896551724</v>
      </c>
    </row>
    <row r="117" spans="2:17" ht="12.75">
      <c r="B117" t="s">
        <v>2</v>
      </c>
      <c r="C117" s="18">
        <f>IF(Data!$P117&gt;0,Data!C117/Data!$P117,0)</f>
        <v>0.29411764705882354</v>
      </c>
      <c r="D117" s="18">
        <f>IF(Data!$P117&gt;0,Data!D117/Data!$P117,0)</f>
        <v>0.29411764705882354</v>
      </c>
      <c r="E117" s="18">
        <f>IF(Data!$P117&gt;0,Data!E117/Data!$P117,0)</f>
        <v>0</v>
      </c>
      <c r="F117" s="18">
        <f>IF(Data!$P117&gt;0,Data!F117/Data!$P117,0)</f>
        <v>0</v>
      </c>
      <c r="G117" s="18">
        <f>IF(Data!$P117&gt;0,Data!G117/Data!$P117,0)</f>
        <v>0</v>
      </c>
      <c r="H117" s="18">
        <f>IF(Data!$P117&gt;0,Data!H117/Data!$P117,0)</f>
        <v>0.4117647058823529</v>
      </c>
      <c r="I117" s="18">
        <f>IF(Data!$P117&gt;0,Data!I117/Data!$P117,0)</f>
        <v>0</v>
      </c>
      <c r="J117" s="18">
        <f>IF(Data!$P117&gt;0,Data!J117/Data!$P117,0)</f>
        <v>0</v>
      </c>
      <c r="K117" s="18">
        <f>IF(Data!$P117&gt;0,Data!K117/Data!$P117,0)</f>
        <v>0</v>
      </c>
      <c r="L117" s="17">
        <f>IF(Data!$P117&gt;0,Data!L117/Data!$P117,0)</f>
        <v>0.5882352941176471</v>
      </c>
      <c r="M117" s="17">
        <f>IF(Data!$P117&gt;0,Data!M117/Data!$P117,0)</f>
        <v>0</v>
      </c>
      <c r="N117" s="17">
        <f>IF(Data!$P117&gt;0,Data!N117/Data!$P117,0)</f>
        <v>0.4117647058823529</v>
      </c>
      <c r="O117" s="17">
        <f>IF(Data!$P117&gt;0,Data!O117/Data!$P117,0)</f>
        <v>0</v>
      </c>
      <c r="P117" s="8">
        <f>Data!P117</f>
        <v>17</v>
      </c>
      <c r="Q117" s="14">
        <f>IF(Data!$P117&gt;0,(Data!M117+Data!N117)/Data!$P117,0)</f>
        <v>0.4117647058823529</v>
      </c>
    </row>
    <row r="118" spans="2:17" ht="12.75">
      <c r="B118" t="s">
        <v>24</v>
      </c>
      <c r="C118" s="18">
        <f>IF(Data!$P118&gt;0,Data!C118/Data!$P118,0)</f>
        <v>0.5604395604395604</v>
      </c>
      <c r="D118" s="18">
        <f>IF(Data!$P118&gt;0,Data!D118/Data!$P118,0)</f>
        <v>0.18681318681318682</v>
      </c>
      <c r="E118" s="18">
        <f>IF(Data!$P118&gt;0,Data!E118/Data!$P118,0)</f>
        <v>0.06593406593406594</v>
      </c>
      <c r="F118" s="18">
        <f>IF(Data!$P118&gt;0,Data!F118/Data!$P118,0)</f>
        <v>0.06593406593406594</v>
      </c>
      <c r="G118" s="18">
        <f>IF(Data!$P118&gt;0,Data!G118/Data!$P118,0)</f>
        <v>0.01098901098901099</v>
      </c>
      <c r="H118" s="18">
        <f>IF(Data!$P118&gt;0,Data!H118/Data!$P118,0)</f>
        <v>0.08791208791208792</v>
      </c>
      <c r="I118" s="18">
        <f>IF(Data!$P118&gt;0,Data!I118/Data!$P118,0)</f>
        <v>0.01098901098901099</v>
      </c>
      <c r="J118" s="18">
        <f>IF(Data!$P118&gt;0,Data!J118/Data!$P118,0)</f>
        <v>0</v>
      </c>
      <c r="K118" s="18">
        <f>IF(Data!$P118&gt;0,Data!K118/Data!$P118,0)</f>
        <v>0.01098901098901099</v>
      </c>
      <c r="L118" s="17">
        <f>IF(Data!$P118&gt;0,Data!L118/Data!$P118,0)</f>
        <v>0.7472527472527473</v>
      </c>
      <c r="M118" s="17">
        <f>IF(Data!$P118&gt;0,Data!M118/Data!$P118,0)</f>
        <v>0.14285714285714285</v>
      </c>
      <c r="N118" s="17">
        <f>IF(Data!$P118&gt;0,Data!N118/Data!$P118,0)</f>
        <v>0.0989010989010989</v>
      </c>
      <c r="O118" s="17">
        <f>IF(Data!$P118&gt;0,Data!O118/Data!$P118,0)</f>
        <v>0.01098901098901099</v>
      </c>
      <c r="P118" s="8">
        <f>Data!P118</f>
        <v>91</v>
      </c>
      <c r="Q118" s="14">
        <f>IF(Data!$P118&gt;0,(Data!M118+Data!N118)/Data!$P118,0)</f>
        <v>0.24175824175824176</v>
      </c>
    </row>
    <row r="120" ht="12.75">
      <c r="A120" s="2" t="s">
        <v>17</v>
      </c>
    </row>
    <row r="121" ht="12.75">
      <c r="A121" s="3" t="s">
        <v>14</v>
      </c>
    </row>
    <row r="122" spans="2:17" ht="12.75">
      <c r="B122" t="s">
        <v>0</v>
      </c>
      <c r="C122" s="18">
        <f>IF(Data!$P122&gt;0,Data!C122/Data!$P122,0)</f>
        <v>0.2727272727272727</v>
      </c>
      <c r="D122" s="18">
        <f>IF(Data!$P122&gt;0,Data!D122/Data!$P122,0)</f>
        <v>0.09090909090909091</v>
      </c>
      <c r="E122" s="18">
        <f>IF(Data!$P122&gt;0,Data!E122/Data!$P122,0)</f>
        <v>0.18181818181818182</v>
      </c>
      <c r="F122" s="18">
        <f>IF(Data!$P122&gt;0,Data!F122/Data!$P122,0)</f>
        <v>0.2727272727272727</v>
      </c>
      <c r="G122" s="18">
        <f>IF(Data!$P122&gt;0,Data!G122/Data!$P122,0)</f>
        <v>0.18181818181818182</v>
      </c>
      <c r="H122" s="18">
        <f>IF(Data!$P122&gt;0,Data!H122/Data!$P122,0)</f>
        <v>0</v>
      </c>
      <c r="I122" s="18">
        <f>IF(Data!$P122&gt;0,Data!I122/Data!$P122,0)</f>
        <v>0</v>
      </c>
      <c r="J122" s="18">
        <f>IF(Data!$P122&gt;0,Data!J122/Data!$P122,0)</f>
        <v>0</v>
      </c>
      <c r="K122" s="18">
        <f>IF(Data!$P122&gt;0,Data!K122/Data!$P122,0)</f>
        <v>0</v>
      </c>
      <c r="L122" s="17">
        <f>IF(Data!$P122&gt;0,Data!L122/Data!$P122,0)</f>
        <v>0.36363636363636365</v>
      </c>
      <c r="M122" s="17">
        <f>IF(Data!$P122&gt;0,Data!M122/Data!$P122,0)</f>
        <v>0.6363636363636364</v>
      </c>
      <c r="N122" s="17">
        <f>IF(Data!$P122&gt;0,Data!N122/Data!$P122,0)</f>
        <v>0</v>
      </c>
      <c r="O122" s="17">
        <f>IF(Data!$P122&gt;0,Data!O122/Data!$P122,0)</f>
        <v>0</v>
      </c>
      <c r="P122" s="8">
        <f>Data!P122</f>
        <v>11</v>
      </c>
      <c r="Q122" s="14">
        <f>IF(Data!$P122&gt;0,(Data!M122+Data!N122)/Data!$P122,0)</f>
        <v>0.6363636363636364</v>
      </c>
    </row>
    <row r="123" spans="2:17" ht="12.75">
      <c r="B123" t="s">
        <v>1</v>
      </c>
      <c r="C123" s="18">
        <f>IF(Data!$P123&gt;0,Data!C123/Data!$P123,0)</f>
        <v>0.2857142857142857</v>
      </c>
      <c r="D123" s="18">
        <f>IF(Data!$P123&gt;0,Data!D123/Data!$P123,0)</f>
        <v>0.14285714285714285</v>
      </c>
      <c r="E123" s="18">
        <f>IF(Data!$P123&gt;0,Data!E123/Data!$P123,0)</f>
        <v>0.2857142857142857</v>
      </c>
      <c r="F123" s="18">
        <f>IF(Data!$P123&gt;0,Data!F123/Data!$P123,0)</f>
        <v>0</v>
      </c>
      <c r="G123" s="18">
        <f>IF(Data!$P123&gt;0,Data!G123/Data!$P123,0)</f>
        <v>0</v>
      </c>
      <c r="H123" s="18">
        <f>IF(Data!$P123&gt;0,Data!H123/Data!$P123,0)</f>
        <v>0.14285714285714285</v>
      </c>
      <c r="I123" s="18">
        <f>IF(Data!$P123&gt;0,Data!I123/Data!$P123,0)</f>
        <v>0.14285714285714285</v>
      </c>
      <c r="J123" s="18">
        <f>IF(Data!$P123&gt;0,Data!J123/Data!$P123,0)</f>
        <v>0</v>
      </c>
      <c r="K123" s="18">
        <f>IF(Data!$P123&gt;0,Data!K123/Data!$P123,0)</f>
        <v>0</v>
      </c>
      <c r="L123" s="17">
        <f>IF(Data!$P123&gt;0,Data!L123/Data!$P123,0)</f>
        <v>0.42857142857142855</v>
      </c>
      <c r="M123" s="17">
        <f>IF(Data!$P123&gt;0,Data!M123/Data!$P123,0)</f>
        <v>0.2857142857142857</v>
      </c>
      <c r="N123" s="17">
        <f>IF(Data!$P123&gt;0,Data!N123/Data!$P123,0)</f>
        <v>0.2857142857142857</v>
      </c>
      <c r="O123" s="17">
        <f>IF(Data!$P123&gt;0,Data!O123/Data!$P123,0)</f>
        <v>0</v>
      </c>
      <c r="P123" s="8">
        <f>Data!P123</f>
        <v>7</v>
      </c>
      <c r="Q123" s="14">
        <f>IF(Data!$P123&gt;0,(Data!M123+Data!N123)/Data!$P123,0)</f>
        <v>0.5714285714285714</v>
      </c>
    </row>
    <row r="124" spans="2:17" ht="12.75">
      <c r="B124" t="s">
        <v>2</v>
      </c>
      <c r="C124" s="18">
        <f>IF(Data!$P124&gt;0,Data!C124/Data!$P124,0)</f>
        <v>0.5</v>
      </c>
      <c r="D124" s="18">
        <f>IF(Data!$P124&gt;0,Data!D124/Data!$P124,0)</f>
        <v>0</v>
      </c>
      <c r="E124" s="18">
        <f>IF(Data!$P124&gt;0,Data!E124/Data!$P124,0)</f>
        <v>0</v>
      </c>
      <c r="F124" s="18">
        <f>IF(Data!$P124&gt;0,Data!F124/Data!$P124,0)</f>
        <v>0.5</v>
      </c>
      <c r="G124" s="18">
        <f>IF(Data!$P124&gt;0,Data!G124/Data!$P124,0)</f>
        <v>0</v>
      </c>
      <c r="H124" s="18">
        <f>IF(Data!$P124&gt;0,Data!H124/Data!$P124,0)</f>
        <v>0</v>
      </c>
      <c r="I124" s="18">
        <f>IF(Data!$P124&gt;0,Data!I124/Data!$P124,0)</f>
        <v>0</v>
      </c>
      <c r="J124" s="18">
        <f>IF(Data!$P124&gt;0,Data!J124/Data!$P124,0)</f>
        <v>0</v>
      </c>
      <c r="K124" s="18">
        <f>IF(Data!$P124&gt;0,Data!K124/Data!$P124,0)</f>
        <v>0</v>
      </c>
      <c r="L124" s="17">
        <f>IF(Data!$P124&gt;0,Data!L124/Data!$P124,0)</f>
        <v>0.5</v>
      </c>
      <c r="M124" s="17">
        <f>IF(Data!$P124&gt;0,Data!M124/Data!$P124,0)</f>
        <v>0.5</v>
      </c>
      <c r="N124" s="17">
        <f>IF(Data!$P124&gt;0,Data!N124/Data!$P124,0)</f>
        <v>0</v>
      </c>
      <c r="O124" s="17">
        <f>IF(Data!$P124&gt;0,Data!O124/Data!$P124,0)</f>
        <v>0</v>
      </c>
      <c r="P124" s="8">
        <f>Data!P124</f>
        <v>2</v>
      </c>
      <c r="Q124" s="14">
        <f>IF(Data!$P124&gt;0,(Data!M124+Data!N124)/Data!$P124,0)</f>
        <v>0.5</v>
      </c>
    </row>
    <row r="125" spans="2:17" ht="12.75">
      <c r="B125" t="s">
        <v>24</v>
      </c>
      <c r="C125" s="18">
        <f>IF(Data!$P125&gt;0,Data!C125/Data!$P125,0)</f>
        <v>0.3</v>
      </c>
      <c r="D125" s="18">
        <f>IF(Data!$P125&gt;0,Data!D125/Data!$P125,0)</f>
        <v>0.1</v>
      </c>
      <c r="E125" s="18">
        <f>IF(Data!$P125&gt;0,Data!E125/Data!$P125,0)</f>
        <v>0.2</v>
      </c>
      <c r="F125" s="18">
        <f>IF(Data!$P125&gt;0,Data!F125/Data!$P125,0)</f>
        <v>0.2</v>
      </c>
      <c r="G125" s="18">
        <f>IF(Data!$P125&gt;0,Data!G125/Data!$P125,0)</f>
        <v>0.1</v>
      </c>
      <c r="H125" s="18">
        <f>IF(Data!$P125&gt;0,Data!H125/Data!$P125,0)</f>
        <v>0.05</v>
      </c>
      <c r="I125" s="18">
        <f>IF(Data!$P125&gt;0,Data!I125/Data!$P125,0)</f>
        <v>0.05</v>
      </c>
      <c r="J125" s="18">
        <f>IF(Data!$P125&gt;0,Data!J125/Data!$P125,0)</f>
        <v>0</v>
      </c>
      <c r="K125" s="18">
        <f>IF(Data!$P125&gt;0,Data!K125/Data!$P125,0)</f>
        <v>0</v>
      </c>
      <c r="L125" s="17">
        <f>IF(Data!$P125&gt;0,Data!L125/Data!$P125,0)</f>
        <v>0.4</v>
      </c>
      <c r="M125" s="17">
        <f>IF(Data!$P125&gt;0,Data!M125/Data!$P125,0)</f>
        <v>0.5</v>
      </c>
      <c r="N125" s="17">
        <f>IF(Data!$P125&gt;0,Data!N125/Data!$P125,0)</f>
        <v>0.1</v>
      </c>
      <c r="O125" s="17">
        <f>IF(Data!$P125&gt;0,Data!O125/Data!$P125,0)</f>
        <v>0</v>
      </c>
      <c r="P125" s="8">
        <f>Data!P125</f>
        <v>20</v>
      </c>
      <c r="Q125" s="14">
        <f>IF(Data!$P125&gt;0,(Data!M125+Data!N125)/Data!$P125,0)</f>
        <v>0.6</v>
      </c>
    </row>
    <row r="126" ht="12.75">
      <c r="A126" s="3" t="s">
        <v>12</v>
      </c>
    </row>
    <row r="127" spans="2:17" ht="12.75">
      <c r="B127" t="s">
        <v>0</v>
      </c>
      <c r="C127" s="18">
        <f>IF(Data!$P127&gt;0,Data!C127/Data!$P127,0)</f>
        <v>0.44</v>
      </c>
      <c r="D127" s="18">
        <f>IF(Data!$P127&gt;0,Data!D127/Data!$P127,0)</f>
        <v>0.12</v>
      </c>
      <c r="E127" s="18">
        <f>IF(Data!$P127&gt;0,Data!E127/Data!$P127,0)</f>
        <v>0.04</v>
      </c>
      <c r="F127" s="18">
        <f>IF(Data!$P127&gt;0,Data!F127/Data!$P127,0)</f>
        <v>0.16</v>
      </c>
      <c r="G127" s="18">
        <f>IF(Data!$P127&gt;0,Data!G127/Data!$P127,0)</f>
        <v>0.04</v>
      </c>
      <c r="H127" s="18">
        <f>IF(Data!$P127&gt;0,Data!H127/Data!$P127,0)</f>
        <v>0.08</v>
      </c>
      <c r="I127" s="18">
        <f>IF(Data!$P127&gt;0,Data!I127/Data!$P127,0)</f>
        <v>0.12</v>
      </c>
      <c r="J127" s="18">
        <f>IF(Data!$P127&gt;0,Data!J127/Data!$P127,0)</f>
        <v>0</v>
      </c>
      <c r="K127" s="18">
        <f>IF(Data!$P127&gt;0,Data!K127/Data!$P127,0)</f>
        <v>0</v>
      </c>
      <c r="L127" s="17">
        <f>IF(Data!$P127&gt;0,Data!L127/Data!$P127,0)</f>
        <v>0.56</v>
      </c>
      <c r="M127" s="17">
        <f>IF(Data!$P127&gt;0,Data!M127/Data!$P127,0)</f>
        <v>0.24</v>
      </c>
      <c r="N127" s="17">
        <f>IF(Data!$P127&gt;0,Data!N127/Data!$P127,0)</f>
        <v>0.2</v>
      </c>
      <c r="O127" s="17">
        <f>IF(Data!$P127&gt;0,Data!O127/Data!$P127,0)</f>
        <v>0</v>
      </c>
      <c r="P127" s="8">
        <f>Data!P127</f>
        <v>25</v>
      </c>
      <c r="Q127" s="14">
        <f>IF(Data!$P127&gt;0,(Data!M127+Data!N127)/Data!$P127,0)</f>
        <v>0.44</v>
      </c>
    </row>
    <row r="128" spans="2:17" ht="12.75">
      <c r="B128" t="s">
        <v>1</v>
      </c>
      <c r="C128" s="18">
        <f>IF(Data!$P128&gt;0,Data!C128/Data!$P128,0)</f>
        <v>0.25</v>
      </c>
      <c r="D128" s="18">
        <f>IF(Data!$P128&gt;0,Data!D128/Data!$P128,0)</f>
        <v>0</v>
      </c>
      <c r="E128" s="18">
        <f>IF(Data!$P128&gt;0,Data!E128/Data!$P128,0)</f>
        <v>0.25</v>
      </c>
      <c r="F128" s="18">
        <f>IF(Data!$P128&gt;0,Data!F128/Data!$P128,0)</f>
        <v>0</v>
      </c>
      <c r="G128" s="18">
        <f>IF(Data!$P128&gt;0,Data!G128/Data!$P128,0)</f>
        <v>0</v>
      </c>
      <c r="H128" s="18">
        <f>IF(Data!$P128&gt;0,Data!H128/Data!$P128,0)</f>
        <v>0</v>
      </c>
      <c r="I128" s="18">
        <f>IF(Data!$P128&gt;0,Data!I128/Data!$P128,0)</f>
        <v>0</v>
      </c>
      <c r="J128" s="18">
        <f>IF(Data!$P128&gt;0,Data!J128/Data!$P128,0)</f>
        <v>0</v>
      </c>
      <c r="K128" s="18">
        <f>IF(Data!$P128&gt;0,Data!K128/Data!$P128,0)</f>
        <v>0.5</v>
      </c>
      <c r="L128" s="17">
        <f>IF(Data!$P128&gt;0,Data!L128/Data!$P128,0)</f>
        <v>0.25</v>
      </c>
      <c r="M128" s="17">
        <f>IF(Data!$P128&gt;0,Data!M128/Data!$P128,0)</f>
        <v>0.25</v>
      </c>
      <c r="N128" s="17">
        <f>IF(Data!$P128&gt;0,Data!N128/Data!$P128,0)</f>
        <v>0</v>
      </c>
      <c r="O128" s="17">
        <f>IF(Data!$P128&gt;0,Data!O128/Data!$P128,0)</f>
        <v>0.5</v>
      </c>
      <c r="P128" s="8">
        <f>Data!P128</f>
        <v>4</v>
      </c>
      <c r="Q128" s="14">
        <f>IF(Data!$P128&gt;0,(Data!M128+Data!N128)/Data!$P128,0)</f>
        <v>0.25</v>
      </c>
    </row>
    <row r="129" spans="2:17" ht="12.75">
      <c r="B129" t="s">
        <v>2</v>
      </c>
      <c r="C129" s="18">
        <f>IF(Data!$P129&gt;0,Data!C129/Data!$P129,0)</f>
        <v>0</v>
      </c>
      <c r="D129" s="18">
        <f>IF(Data!$P129&gt;0,Data!D129/Data!$P129,0)</f>
        <v>0.2857142857142857</v>
      </c>
      <c r="E129" s="18">
        <f>IF(Data!$P129&gt;0,Data!E129/Data!$P129,0)</f>
        <v>0.14285714285714285</v>
      </c>
      <c r="F129" s="18">
        <f>IF(Data!$P129&gt;0,Data!F129/Data!$P129,0)</f>
        <v>0</v>
      </c>
      <c r="G129" s="18">
        <f>IF(Data!$P129&gt;0,Data!G129/Data!$P129,0)</f>
        <v>0.14285714285714285</v>
      </c>
      <c r="H129" s="18">
        <f>IF(Data!$P129&gt;0,Data!H129/Data!$P129,0)</f>
        <v>0</v>
      </c>
      <c r="I129" s="18">
        <f>IF(Data!$P129&gt;0,Data!I129/Data!$P129,0)</f>
        <v>0</v>
      </c>
      <c r="J129" s="18">
        <f>IF(Data!$P129&gt;0,Data!J129/Data!$P129,0)</f>
        <v>0</v>
      </c>
      <c r="K129" s="18">
        <f>IF(Data!$P129&gt;0,Data!K129/Data!$P129,0)</f>
        <v>0.42857142857142855</v>
      </c>
      <c r="L129" s="17">
        <f>IF(Data!$P129&gt;0,Data!L129/Data!$P129,0)</f>
        <v>0.2857142857142857</v>
      </c>
      <c r="M129" s="17">
        <f>IF(Data!$P129&gt;0,Data!M129/Data!$P129,0)</f>
        <v>0.2857142857142857</v>
      </c>
      <c r="N129" s="17">
        <f>IF(Data!$P129&gt;0,Data!N129/Data!$P129,0)</f>
        <v>0</v>
      </c>
      <c r="O129" s="17">
        <f>IF(Data!$P129&gt;0,Data!O129/Data!$P129,0)</f>
        <v>0.42857142857142855</v>
      </c>
      <c r="P129" s="8">
        <f>Data!P129</f>
        <v>7</v>
      </c>
      <c r="Q129" s="14">
        <f>IF(Data!$P129&gt;0,(Data!M129+Data!N129)/Data!$P129,0)</f>
        <v>0.2857142857142857</v>
      </c>
    </row>
    <row r="130" spans="2:17" ht="12.75">
      <c r="B130" t="s">
        <v>24</v>
      </c>
      <c r="C130" s="18">
        <f>IF(Data!$P130&gt;0,Data!C130/Data!$P130,0)</f>
        <v>0.3333333333333333</v>
      </c>
      <c r="D130" s="18">
        <f>IF(Data!$P130&gt;0,Data!D130/Data!$P130,0)</f>
        <v>0.1388888888888889</v>
      </c>
      <c r="E130" s="18">
        <f>IF(Data!$P130&gt;0,Data!E130/Data!$P130,0)</f>
        <v>0.08333333333333333</v>
      </c>
      <c r="F130" s="18">
        <f>IF(Data!$P130&gt;0,Data!F130/Data!$P130,0)</f>
        <v>0.1111111111111111</v>
      </c>
      <c r="G130" s="18">
        <f>IF(Data!$P130&gt;0,Data!G130/Data!$P130,0)</f>
        <v>0.05555555555555555</v>
      </c>
      <c r="H130" s="18">
        <f>IF(Data!$P130&gt;0,Data!H130/Data!$P130,0)</f>
        <v>0.05555555555555555</v>
      </c>
      <c r="I130" s="18">
        <f>IF(Data!$P130&gt;0,Data!I130/Data!$P130,0)</f>
        <v>0.08333333333333333</v>
      </c>
      <c r="J130" s="18">
        <f>IF(Data!$P130&gt;0,Data!J130/Data!$P130,0)</f>
        <v>0</v>
      </c>
      <c r="K130" s="18">
        <f>IF(Data!$P130&gt;0,Data!K130/Data!$P130,0)</f>
        <v>0.1388888888888889</v>
      </c>
      <c r="L130" s="17">
        <f>IF(Data!$P130&gt;0,Data!L130/Data!$P130,0)</f>
        <v>0.4722222222222222</v>
      </c>
      <c r="M130" s="17">
        <f>IF(Data!$P130&gt;0,Data!M130/Data!$P130,0)</f>
        <v>0.25</v>
      </c>
      <c r="N130" s="17">
        <f>IF(Data!$P130&gt;0,Data!N130/Data!$P130,0)</f>
        <v>0.1388888888888889</v>
      </c>
      <c r="O130" s="17">
        <f>IF(Data!$P130&gt;0,Data!O130/Data!$P130,0)</f>
        <v>0.1388888888888889</v>
      </c>
      <c r="P130" s="8">
        <f>Data!P130</f>
        <v>36</v>
      </c>
      <c r="Q130" s="14">
        <f>IF(Data!$P130&gt;0,(Data!M130+Data!N130)/Data!$P130,0)</f>
        <v>0.3888888888888889</v>
      </c>
    </row>
    <row r="131" ht="12.75">
      <c r="A131" s="3" t="s">
        <v>13</v>
      </c>
    </row>
    <row r="132" spans="2:17" ht="12.75">
      <c r="B132" t="s">
        <v>0</v>
      </c>
      <c r="C132" s="18">
        <f>IF(Data!$P132&gt;0,Data!C132/Data!$P132,0)</f>
        <v>0.3888888888888889</v>
      </c>
      <c r="D132" s="18">
        <f>IF(Data!$P132&gt;0,Data!D132/Data!$P132,0)</f>
        <v>0.1111111111111111</v>
      </c>
      <c r="E132" s="18">
        <f>IF(Data!$P132&gt;0,Data!E132/Data!$P132,0)</f>
        <v>0.08333333333333333</v>
      </c>
      <c r="F132" s="18">
        <f>IF(Data!$P132&gt;0,Data!F132/Data!$P132,0)</f>
        <v>0.19444444444444445</v>
      </c>
      <c r="G132" s="18">
        <f>IF(Data!$P132&gt;0,Data!G132/Data!$P132,0)</f>
        <v>0.08333333333333333</v>
      </c>
      <c r="H132" s="18">
        <f>IF(Data!$P132&gt;0,Data!H132/Data!$P132,0)</f>
        <v>0.05555555555555555</v>
      </c>
      <c r="I132" s="18">
        <f>IF(Data!$P132&gt;0,Data!I132/Data!$P132,0)</f>
        <v>0.08333333333333333</v>
      </c>
      <c r="J132" s="18">
        <f>IF(Data!$P132&gt;0,Data!J132/Data!$P132,0)</f>
        <v>0</v>
      </c>
      <c r="K132" s="18">
        <f>IF(Data!$P132&gt;0,Data!K132/Data!$P132,0)</f>
        <v>0</v>
      </c>
      <c r="L132" s="17">
        <f>IF(Data!$P132&gt;0,Data!L132/Data!$P132,0)</f>
        <v>0.5</v>
      </c>
      <c r="M132" s="17">
        <f>IF(Data!$P132&gt;0,Data!M132/Data!$P132,0)</f>
        <v>0.3611111111111111</v>
      </c>
      <c r="N132" s="17">
        <f>IF(Data!$P132&gt;0,Data!N132/Data!$P132,0)</f>
        <v>0.1388888888888889</v>
      </c>
      <c r="O132" s="17">
        <f>IF(Data!$P132&gt;0,Data!O132/Data!$P132,0)</f>
        <v>0</v>
      </c>
      <c r="P132" s="8">
        <f>Data!P132</f>
        <v>36</v>
      </c>
      <c r="Q132" s="14">
        <f>IF(Data!$P132&gt;0,(Data!M132+Data!N132)/Data!$P132,0)</f>
        <v>0.5</v>
      </c>
    </row>
    <row r="133" spans="2:17" ht="12.75">
      <c r="B133" t="s">
        <v>1</v>
      </c>
      <c r="C133" s="18">
        <f>IF(Data!$P133&gt;0,Data!C133/Data!$P133,0)</f>
        <v>0.2727272727272727</v>
      </c>
      <c r="D133" s="18">
        <f>IF(Data!$P133&gt;0,Data!D133/Data!$P133,0)</f>
        <v>0.09090909090909091</v>
      </c>
      <c r="E133" s="18">
        <f>IF(Data!$P133&gt;0,Data!E133/Data!$P133,0)</f>
        <v>0.2727272727272727</v>
      </c>
      <c r="F133" s="18">
        <f>IF(Data!$P133&gt;0,Data!F133/Data!$P133,0)</f>
        <v>0</v>
      </c>
      <c r="G133" s="18">
        <f>IF(Data!$P133&gt;0,Data!G133/Data!$P133,0)</f>
        <v>0</v>
      </c>
      <c r="H133" s="18">
        <f>IF(Data!$P133&gt;0,Data!H133/Data!$P133,0)</f>
        <v>0.09090909090909091</v>
      </c>
      <c r="I133" s="18">
        <f>IF(Data!$P133&gt;0,Data!I133/Data!$P133,0)</f>
        <v>0.09090909090909091</v>
      </c>
      <c r="J133" s="18">
        <f>IF(Data!$P133&gt;0,Data!J133/Data!$P133,0)</f>
        <v>0</v>
      </c>
      <c r="K133" s="18">
        <f>IF(Data!$P133&gt;0,Data!K133/Data!$P133,0)</f>
        <v>0.18181818181818182</v>
      </c>
      <c r="L133" s="17">
        <f>IF(Data!$P133&gt;0,Data!L133/Data!$P133,0)</f>
        <v>0.36363636363636365</v>
      </c>
      <c r="M133" s="17">
        <f>IF(Data!$P133&gt;0,Data!M133/Data!$P133,0)</f>
        <v>0.2727272727272727</v>
      </c>
      <c r="N133" s="17">
        <f>IF(Data!$P133&gt;0,Data!N133/Data!$P133,0)</f>
        <v>0.18181818181818182</v>
      </c>
      <c r="O133" s="17">
        <f>IF(Data!$P133&gt;0,Data!O133/Data!$P133,0)</f>
        <v>0.18181818181818182</v>
      </c>
      <c r="P133" s="8">
        <f>Data!P133</f>
        <v>11</v>
      </c>
      <c r="Q133" s="14">
        <f>IF(Data!$P133&gt;0,(Data!M133+Data!N133)/Data!$P133,0)</f>
        <v>0.45454545454545453</v>
      </c>
    </row>
    <row r="134" spans="2:17" ht="12.75">
      <c r="B134" t="s">
        <v>2</v>
      </c>
      <c r="C134" s="18">
        <f>IF(Data!$P134&gt;0,Data!C134/Data!$P134,0)</f>
        <v>0.1111111111111111</v>
      </c>
      <c r="D134" s="18">
        <f>IF(Data!$P134&gt;0,Data!D134/Data!$P134,0)</f>
        <v>0.2222222222222222</v>
      </c>
      <c r="E134" s="18">
        <f>IF(Data!$P134&gt;0,Data!E134/Data!$P134,0)</f>
        <v>0.1111111111111111</v>
      </c>
      <c r="F134" s="18">
        <f>IF(Data!$P134&gt;0,Data!F134/Data!$P134,0)</f>
        <v>0.1111111111111111</v>
      </c>
      <c r="G134" s="18">
        <f>IF(Data!$P134&gt;0,Data!G134/Data!$P134,0)</f>
        <v>0.1111111111111111</v>
      </c>
      <c r="H134" s="18">
        <f>IF(Data!$P134&gt;0,Data!H134/Data!$P134,0)</f>
        <v>0</v>
      </c>
      <c r="I134" s="18">
        <f>IF(Data!$P134&gt;0,Data!I134/Data!$P134,0)</f>
        <v>0</v>
      </c>
      <c r="J134" s="18">
        <f>IF(Data!$P134&gt;0,Data!J134/Data!$P134,0)</f>
        <v>0</v>
      </c>
      <c r="K134" s="18">
        <f>IF(Data!$P134&gt;0,Data!K134/Data!$P134,0)</f>
        <v>0.3333333333333333</v>
      </c>
      <c r="L134" s="17">
        <f>IF(Data!$P134&gt;0,Data!L134/Data!$P134,0)</f>
        <v>0.3333333333333333</v>
      </c>
      <c r="M134" s="17">
        <f>IF(Data!$P134&gt;0,Data!M134/Data!$P134,0)</f>
        <v>0.3333333333333333</v>
      </c>
      <c r="N134" s="17">
        <f>IF(Data!$P134&gt;0,Data!N134/Data!$P134,0)</f>
        <v>0</v>
      </c>
      <c r="O134" s="17">
        <f>IF(Data!$P134&gt;0,Data!O134/Data!$P134,0)</f>
        <v>0.3333333333333333</v>
      </c>
      <c r="P134" s="8">
        <f>Data!P134</f>
        <v>9</v>
      </c>
      <c r="Q134" s="14">
        <f>IF(Data!$P134&gt;0,(Data!M134+Data!N134)/Data!$P134,0)</f>
        <v>0.3333333333333333</v>
      </c>
    </row>
    <row r="135" spans="2:17" ht="12.75">
      <c r="B135" t="s">
        <v>24</v>
      </c>
      <c r="C135" s="18">
        <f>IF(Data!$P135&gt;0,Data!C135/Data!$P135,0)</f>
        <v>0.32142857142857145</v>
      </c>
      <c r="D135" s="18">
        <f>IF(Data!$P135&gt;0,Data!D135/Data!$P135,0)</f>
        <v>0.125</v>
      </c>
      <c r="E135" s="18">
        <f>IF(Data!$P135&gt;0,Data!E135/Data!$P135,0)</f>
        <v>0.125</v>
      </c>
      <c r="F135" s="18">
        <f>IF(Data!$P135&gt;0,Data!F135/Data!$P135,0)</f>
        <v>0.14285714285714285</v>
      </c>
      <c r="G135" s="18">
        <f>IF(Data!$P135&gt;0,Data!G135/Data!$P135,0)</f>
        <v>0.07142857142857142</v>
      </c>
      <c r="H135" s="18">
        <f>IF(Data!$P135&gt;0,Data!H135/Data!$P135,0)</f>
        <v>0.05357142857142857</v>
      </c>
      <c r="I135" s="18">
        <f>IF(Data!$P135&gt;0,Data!I135/Data!$P135,0)</f>
        <v>0.07142857142857142</v>
      </c>
      <c r="J135" s="18">
        <f>IF(Data!$P135&gt;0,Data!J135/Data!$P135,0)</f>
        <v>0</v>
      </c>
      <c r="K135" s="18">
        <f>IF(Data!$P135&gt;0,Data!K135/Data!$P135,0)</f>
        <v>0.08928571428571429</v>
      </c>
      <c r="L135" s="17">
        <f>IF(Data!$P135&gt;0,Data!L135/Data!$P135,0)</f>
        <v>0.44642857142857145</v>
      </c>
      <c r="M135" s="17">
        <f>IF(Data!$P135&gt;0,Data!M135/Data!$P135,0)</f>
        <v>0.3392857142857143</v>
      </c>
      <c r="N135" s="17">
        <f>IF(Data!$P135&gt;0,Data!N135/Data!$P135,0)</f>
        <v>0.125</v>
      </c>
      <c r="O135" s="17">
        <f>IF(Data!$P135&gt;0,Data!O135/Data!$P135,0)</f>
        <v>0.08928571428571429</v>
      </c>
      <c r="P135" s="8">
        <f>Data!P135</f>
        <v>56</v>
      </c>
      <c r="Q135" s="14">
        <f>IF(Data!$P135&gt;0,(Data!M135+Data!N135)/Data!$P135,0)</f>
        <v>0.4642857142857143</v>
      </c>
    </row>
    <row r="137" ht="12.75">
      <c r="A137" s="2" t="s">
        <v>18</v>
      </c>
    </row>
    <row r="138" ht="12.75">
      <c r="A138" s="3" t="s">
        <v>14</v>
      </c>
    </row>
    <row r="139" spans="2:17" ht="12.75">
      <c r="B139" t="s">
        <v>0</v>
      </c>
      <c r="C139" s="18">
        <f>IF(Data!$P139&gt;0,Data!C139/Data!$P139,0)</f>
        <v>0.5</v>
      </c>
      <c r="D139" s="18">
        <f>IF(Data!$P139&gt;0,Data!D139/Data!$P139,0)</f>
        <v>0</v>
      </c>
      <c r="E139" s="18">
        <f>IF(Data!$P139&gt;0,Data!E139/Data!$P139,0)</f>
        <v>0</v>
      </c>
      <c r="F139" s="18">
        <f>IF(Data!$P139&gt;0,Data!F139/Data!$P139,0)</f>
        <v>0</v>
      </c>
      <c r="G139" s="18">
        <f>IF(Data!$P139&gt;0,Data!G139/Data!$P139,0)</f>
        <v>0</v>
      </c>
      <c r="H139" s="18">
        <f>IF(Data!$P139&gt;0,Data!H139/Data!$P139,0)</f>
        <v>0</v>
      </c>
      <c r="I139" s="18">
        <f>IF(Data!$P139&gt;0,Data!I139/Data!$P139,0)</f>
        <v>0.5</v>
      </c>
      <c r="J139" s="18">
        <f>IF(Data!$P139&gt;0,Data!J139/Data!$P139,0)</f>
        <v>0</v>
      </c>
      <c r="K139" s="18">
        <f>IF(Data!$P139&gt;0,Data!K139/Data!$P139,0)</f>
        <v>0</v>
      </c>
      <c r="L139" s="17">
        <f>IF(Data!$P139&gt;0,Data!L139/Data!$P139,0)</f>
        <v>0.5</v>
      </c>
      <c r="M139" s="17">
        <f>IF(Data!$P139&gt;0,Data!M139/Data!$P139,0)</f>
        <v>0</v>
      </c>
      <c r="N139" s="17">
        <f>IF(Data!$P139&gt;0,Data!N139/Data!$P139,0)</f>
        <v>0.5</v>
      </c>
      <c r="O139" s="17">
        <f>IF(Data!$P139&gt;0,Data!O139/Data!$P139,0)</f>
        <v>0</v>
      </c>
      <c r="P139" s="8">
        <f>Data!P139</f>
        <v>2</v>
      </c>
      <c r="Q139" s="14">
        <f>IF(Data!$P139&gt;0,(Data!M139+Data!N139)/Data!$P139,0)</f>
        <v>0.5</v>
      </c>
    </row>
    <row r="140" spans="2:17" ht="12.75">
      <c r="B140" t="s">
        <v>1</v>
      </c>
      <c r="C140" s="18">
        <f>IF(Data!$P140&gt;0,Data!C140/Data!$P140,0)</f>
        <v>0.3333333333333333</v>
      </c>
      <c r="D140" s="18">
        <f>IF(Data!$P140&gt;0,Data!D140/Data!$P140,0)</f>
        <v>0</v>
      </c>
      <c r="E140" s="18">
        <f>IF(Data!$P140&gt;0,Data!E140/Data!$P140,0)</f>
        <v>0</v>
      </c>
      <c r="F140" s="18">
        <f>IF(Data!$P140&gt;0,Data!F140/Data!$P140,0)</f>
        <v>0</v>
      </c>
      <c r="G140" s="18">
        <f>IF(Data!$P140&gt;0,Data!G140/Data!$P140,0)</f>
        <v>0</v>
      </c>
      <c r="H140" s="18">
        <f>IF(Data!$P140&gt;0,Data!H140/Data!$P140,0)</f>
        <v>0.3333333333333333</v>
      </c>
      <c r="I140" s="18">
        <f>IF(Data!$P140&gt;0,Data!I140/Data!$P140,0)</f>
        <v>0</v>
      </c>
      <c r="J140" s="18">
        <f>IF(Data!$P140&gt;0,Data!J140/Data!$P140,0)</f>
        <v>0</v>
      </c>
      <c r="K140" s="18">
        <f>IF(Data!$P140&gt;0,Data!K140/Data!$P140,0)</f>
        <v>0.3333333333333333</v>
      </c>
      <c r="L140" s="17">
        <f>IF(Data!$P140&gt;0,Data!L140/Data!$P140,0)</f>
        <v>0.3333333333333333</v>
      </c>
      <c r="M140" s="17">
        <f>IF(Data!$P140&gt;0,Data!M140/Data!$P140,0)</f>
        <v>0</v>
      </c>
      <c r="N140" s="17">
        <f>IF(Data!$P140&gt;0,Data!N140/Data!$P140,0)</f>
        <v>0.3333333333333333</v>
      </c>
      <c r="O140" s="17">
        <f>IF(Data!$P140&gt;0,Data!O140/Data!$P140,0)</f>
        <v>0.3333333333333333</v>
      </c>
      <c r="P140" s="8">
        <f>Data!P140</f>
        <v>3</v>
      </c>
      <c r="Q140" s="14">
        <f>IF(Data!$P140&gt;0,(Data!M140+Data!N140)/Data!$P140,0)</f>
        <v>0.3333333333333333</v>
      </c>
    </row>
    <row r="141" spans="2:17" ht="12.75">
      <c r="B141" t="s">
        <v>2</v>
      </c>
      <c r="C141" s="18">
        <f>IF(Data!$P141&gt;0,Data!C141/Data!$P141,0)</f>
        <v>0.2</v>
      </c>
      <c r="D141" s="18">
        <f>IF(Data!$P141&gt;0,Data!D141/Data!$P141,0)</f>
        <v>0</v>
      </c>
      <c r="E141" s="18">
        <f>IF(Data!$P141&gt;0,Data!E141/Data!$P141,0)</f>
        <v>0.2</v>
      </c>
      <c r="F141" s="18">
        <f>IF(Data!$P141&gt;0,Data!F141/Data!$P141,0)</f>
        <v>0</v>
      </c>
      <c r="G141" s="18">
        <f>IF(Data!$P141&gt;0,Data!G141/Data!$P141,0)</f>
        <v>0</v>
      </c>
      <c r="H141" s="18">
        <f>IF(Data!$P141&gt;0,Data!H141/Data!$P141,0)</f>
        <v>0.6</v>
      </c>
      <c r="I141" s="18">
        <f>IF(Data!$P141&gt;0,Data!I141/Data!$P141,0)</f>
        <v>0</v>
      </c>
      <c r="J141" s="18">
        <f>IF(Data!$P141&gt;0,Data!J141/Data!$P141,0)</f>
        <v>0</v>
      </c>
      <c r="K141" s="18">
        <f>IF(Data!$P141&gt;0,Data!K141/Data!$P141,0)</f>
        <v>0</v>
      </c>
      <c r="L141" s="17">
        <f>IF(Data!$P141&gt;0,Data!L141/Data!$P141,0)</f>
        <v>0.2</v>
      </c>
      <c r="M141" s="17">
        <f>IF(Data!$P141&gt;0,Data!M141/Data!$P141,0)</f>
        <v>0.2</v>
      </c>
      <c r="N141" s="17">
        <f>IF(Data!$P141&gt;0,Data!N141/Data!$P141,0)</f>
        <v>0.6</v>
      </c>
      <c r="O141" s="17">
        <f>IF(Data!$P141&gt;0,Data!O141/Data!$P141,0)</f>
        <v>0</v>
      </c>
      <c r="P141" s="8">
        <f>Data!P141</f>
        <v>5</v>
      </c>
      <c r="Q141" s="14">
        <f>IF(Data!$P141&gt;0,(Data!M141+Data!N141)/Data!$P141,0)</f>
        <v>0.8</v>
      </c>
    </row>
    <row r="142" spans="2:17" ht="12.75">
      <c r="B142" t="s">
        <v>24</v>
      </c>
      <c r="C142" s="18">
        <f>IF(Data!$P142&gt;0,Data!C142/Data!$P142,0)</f>
        <v>0.3</v>
      </c>
      <c r="D142" s="18">
        <f>IF(Data!$P142&gt;0,Data!D142/Data!$P142,0)</f>
        <v>0</v>
      </c>
      <c r="E142" s="18">
        <f>IF(Data!$P142&gt;0,Data!E142/Data!$P142,0)</f>
        <v>0.1</v>
      </c>
      <c r="F142" s="18">
        <f>IF(Data!$P142&gt;0,Data!F142/Data!$P142,0)</f>
        <v>0</v>
      </c>
      <c r="G142" s="18">
        <f>IF(Data!$P142&gt;0,Data!G142/Data!$P142,0)</f>
        <v>0</v>
      </c>
      <c r="H142" s="18">
        <f>IF(Data!$P142&gt;0,Data!H142/Data!$P142,0)</f>
        <v>0.4</v>
      </c>
      <c r="I142" s="18">
        <f>IF(Data!$P142&gt;0,Data!I142/Data!$P142,0)</f>
        <v>0.1</v>
      </c>
      <c r="J142" s="18">
        <f>IF(Data!$P142&gt;0,Data!J142/Data!$P142,0)</f>
        <v>0</v>
      </c>
      <c r="K142" s="18">
        <f>IF(Data!$P142&gt;0,Data!K142/Data!$P142,0)</f>
        <v>0.1</v>
      </c>
      <c r="L142" s="17">
        <f>IF(Data!$P142&gt;0,Data!L142/Data!$P142,0)</f>
        <v>0.3</v>
      </c>
      <c r="M142" s="17">
        <f>IF(Data!$P142&gt;0,Data!M142/Data!$P142,0)</f>
        <v>0.1</v>
      </c>
      <c r="N142" s="17">
        <f>IF(Data!$P142&gt;0,Data!N142/Data!$P142,0)</f>
        <v>0.5</v>
      </c>
      <c r="O142" s="17">
        <f>IF(Data!$P142&gt;0,Data!O142/Data!$P142,0)</f>
        <v>0.1</v>
      </c>
      <c r="P142" s="8">
        <f>Data!P142</f>
        <v>10</v>
      </c>
      <c r="Q142" s="14">
        <f>IF(Data!$P142&gt;0,(Data!M142+Data!N142)/Data!$P142,0)</f>
        <v>0.6</v>
      </c>
    </row>
    <row r="143" ht="12.75">
      <c r="A143" s="3" t="s">
        <v>12</v>
      </c>
    </row>
    <row r="144" spans="2:17" ht="12.75">
      <c r="B144" t="s">
        <v>0</v>
      </c>
      <c r="C144" s="18">
        <f>IF(Data!$P144&gt;0,Data!C144/Data!$P144,0)</f>
        <v>1</v>
      </c>
      <c r="D144" s="18">
        <f>IF(Data!$P144&gt;0,Data!D144/Data!$P144,0)</f>
        <v>0</v>
      </c>
      <c r="E144" s="18">
        <f>IF(Data!$P144&gt;0,Data!E144/Data!$P144,0)</f>
        <v>0</v>
      </c>
      <c r="F144" s="18">
        <f>IF(Data!$P144&gt;0,Data!F144/Data!$P144,0)</f>
        <v>0</v>
      </c>
      <c r="G144" s="18">
        <f>IF(Data!$P144&gt;0,Data!G144/Data!$P144,0)</f>
        <v>0</v>
      </c>
      <c r="H144" s="18">
        <f>IF(Data!$P144&gt;0,Data!H144/Data!$P144,0)</f>
        <v>0</v>
      </c>
      <c r="I144" s="18">
        <f>IF(Data!$P144&gt;0,Data!I144/Data!$P144,0)</f>
        <v>0</v>
      </c>
      <c r="J144" s="18">
        <f>IF(Data!$P144&gt;0,Data!J144/Data!$P144,0)</f>
        <v>0</v>
      </c>
      <c r="K144" s="18">
        <f>IF(Data!$P144&gt;0,Data!K144/Data!$P144,0)</f>
        <v>0</v>
      </c>
      <c r="L144" s="17">
        <f>IF(Data!$P144&gt;0,Data!L144/Data!$P144,0)</f>
        <v>1</v>
      </c>
      <c r="M144" s="17">
        <f>IF(Data!$P144&gt;0,Data!M144/Data!$P144,0)</f>
        <v>0</v>
      </c>
      <c r="N144" s="17">
        <f>IF(Data!$P144&gt;0,Data!N144/Data!$P144,0)</f>
        <v>0</v>
      </c>
      <c r="O144" s="17">
        <f>IF(Data!$P144&gt;0,Data!O144/Data!$P144,0)</f>
        <v>0</v>
      </c>
      <c r="P144" s="8">
        <f>Data!P144</f>
        <v>1</v>
      </c>
      <c r="Q144" s="14">
        <f>IF(Data!$P144&gt;0,(Data!M144+Data!N144)/Data!$P144,0)</f>
        <v>0</v>
      </c>
    </row>
    <row r="145" spans="2:17" ht="12.75">
      <c r="B145" t="s">
        <v>1</v>
      </c>
      <c r="C145" s="18">
        <f>IF(Data!$P145&gt;0,Data!C145/Data!$P145,0)</f>
        <v>0.1111111111111111</v>
      </c>
      <c r="D145" s="18">
        <f>IF(Data!$P145&gt;0,Data!D145/Data!$P145,0)</f>
        <v>0</v>
      </c>
      <c r="E145" s="18">
        <f>IF(Data!$P145&gt;0,Data!E145/Data!$P145,0)</f>
        <v>0.1111111111111111</v>
      </c>
      <c r="F145" s="18">
        <f>IF(Data!$P145&gt;0,Data!F145/Data!$P145,0)</f>
        <v>0</v>
      </c>
      <c r="G145" s="18">
        <f>IF(Data!$P145&gt;0,Data!G145/Data!$P145,0)</f>
        <v>0</v>
      </c>
      <c r="H145" s="18">
        <f>IF(Data!$P145&gt;0,Data!H145/Data!$P145,0)</f>
        <v>0.7777777777777778</v>
      </c>
      <c r="I145" s="18">
        <f>IF(Data!$P145&gt;0,Data!I145/Data!$P145,0)</f>
        <v>0</v>
      </c>
      <c r="J145" s="18">
        <f>IF(Data!$P145&gt;0,Data!J145/Data!$P145,0)</f>
        <v>0</v>
      </c>
      <c r="K145" s="18">
        <f>IF(Data!$P145&gt;0,Data!K145/Data!$P145,0)</f>
        <v>0</v>
      </c>
      <c r="L145" s="17">
        <f>IF(Data!$P145&gt;0,Data!L145/Data!$P145,0)</f>
        <v>0.1111111111111111</v>
      </c>
      <c r="M145" s="17">
        <f>IF(Data!$P145&gt;0,Data!M145/Data!$P145,0)</f>
        <v>0.1111111111111111</v>
      </c>
      <c r="N145" s="17">
        <f>IF(Data!$P145&gt;0,Data!N145/Data!$P145,0)</f>
        <v>0.7777777777777778</v>
      </c>
      <c r="O145" s="17">
        <f>IF(Data!$P145&gt;0,Data!O145/Data!$P145,0)</f>
        <v>0</v>
      </c>
      <c r="P145" s="8">
        <f>Data!P145</f>
        <v>9</v>
      </c>
      <c r="Q145" s="14">
        <f>IF(Data!$P145&gt;0,(Data!M145+Data!N145)/Data!$P145,0)</f>
        <v>0.8888888888888888</v>
      </c>
    </row>
    <row r="146" spans="2:17" ht="12.75">
      <c r="B146" t="s">
        <v>2</v>
      </c>
      <c r="C146" s="18">
        <f>IF(Data!$P146&gt;0,Data!C146/Data!$P146,0)</f>
        <v>0</v>
      </c>
      <c r="D146" s="18">
        <f>IF(Data!$P146&gt;0,Data!D146/Data!$P146,0)</f>
        <v>0</v>
      </c>
      <c r="E146" s="18">
        <f>IF(Data!$P146&gt;0,Data!E146/Data!$P146,0)</f>
        <v>0</v>
      </c>
      <c r="F146" s="18">
        <f>IF(Data!$P146&gt;0,Data!F146/Data!$P146,0)</f>
        <v>0</v>
      </c>
      <c r="G146" s="18">
        <f>IF(Data!$P146&gt;0,Data!G146/Data!$P146,0)</f>
        <v>0</v>
      </c>
      <c r="H146" s="18">
        <f>IF(Data!$P146&gt;0,Data!H146/Data!$P146,0)</f>
        <v>0</v>
      </c>
      <c r="I146" s="18">
        <f>IF(Data!$P146&gt;0,Data!I146/Data!$P146,0)</f>
        <v>0</v>
      </c>
      <c r="J146" s="18">
        <f>IF(Data!$P146&gt;0,Data!J146/Data!$P146,0)</f>
        <v>0</v>
      </c>
      <c r="K146" s="18">
        <f>IF(Data!$P146&gt;0,Data!K146/Data!$P146,0)</f>
        <v>0</v>
      </c>
      <c r="L146" s="17">
        <f>IF(Data!$P146&gt;0,Data!L146/Data!$P146,0)</f>
        <v>0</v>
      </c>
      <c r="M146" s="17">
        <f>IF(Data!$P146&gt;0,Data!M146/Data!$P146,0)</f>
        <v>0</v>
      </c>
      <c r="N146" s="17">
        <f>IF(Data!$P146&gt;0,Data!N146/Data!$P146,0)</f>
        <v>0</v>
      </c>
      <c r="O146" s="17">
        <f>IF(Data!$P146&gt;0,Data!O146/Data!$P146,0)</f>
        <v>0</v>
      </c>
      <c r="P146" s="8">
        <f>Data!P146</f>
        <v>0</v>
      </c>
      <c r="Q146" s="14">
        <f>IF(Data!$P146&gt;0,(Data!M146+Data!N146)/Data!$P146,0)</f>
        <v>0</v>
      </c>
    </row>
    <row r="147" spans="2:17" ht="12.75">
      <c r="B147" t="s">
        <v>24</v>
      </c>
      <c r="C147" s="18">
        <f>IF(Data!$P147&gt;0,Data!C147/Data!$P147,0)</f>
        <v>0.2</v>
      </c>
      <c r="D147" s="18">
        <f>IF(Data!$P147&gt;0,Data!D147/Data!$P147,0)</f>
        <v>0</v>
      </c>
      <c r="E147" s="18">
        <f>IF(Data!$P147&gt;0,Data!E147/Data!$P147,0)</f>
        <v>0.1</v>
      </c>
      <c r="F147" s="18">
        <f>IF(Data!$P147&gt;0,Data!F147/Data!$P147,0)</f>
        <v>0</v>
      </c>
      <c r="G147" s="18">
        <f>IF(Data!$P147&gt;0,Data!G147/Data!$P147,0)</f>
        <v>0</v>
      </c>
      <c r="H147" s="18">
        <f>IF(Data!$P147&gt;0,Data!H147/Data!$P147,0)</f>
        <v>0.7</v>
      </c>
      <c r="I147" s="18">
        <f>IF(Data!$P147&gt;0,Data!I147/Data!$P147,0)</f>
        <v>0</v>
      </c>
      <c r="J147" s="18">
        <f>IF(Data!$P147&gt;0,Data!J147/Data!$P147,0)</f>
        <v>0</v>
      </c>
      <c r="K147" s="18">
        <f>IF(Data!$P147&gt;0,Data!K147/Data!$P147,0)</f>
        <v>0</v>
      </c>
      <c r="L147" s="17">
        <f>IF(Data!$P147&gt;0,Data!L147/Data!$P147,0)</f>
        <v>0.2</v>
      </c>
      <c r="M147" s="17">
        <f>IF(Data!$P147&gt;0,Data!M147/Data!$P147,0)</f>
        <v>0.1</v>
      </c>
      <c r="N147" s="17">
        <f>IF(Data!$P147&gt;0,Data!N147/Data!$P147,0)</f>
        <v>0.7</v>
      </c>
      <c r="O147" s="17">
        <f>IF(Data!$P147&gt;0,Data!O147/Data!$P147,0)</f>
        <v>0</v>
      </c>
      <c r="P147" s="8">
        <f>Data!P147</f>
        <v>10</v>
      </c>
      <c r="Q147" s="14">
        <f>IF(Data!$P147&gt;0,(Data!M147+Data!N147)/Data!$P147,0)</f>
        <v>0.8</v>
      </c>
    </row>
    <row r="148" ht="12.75">
      <c r="A148" s="3" t="s">
        <v>23</v>
      </c>
    </row>
    <row r="149" spans="2:17" ht="12.75">
      <c r="B149" t="s">
        <v>0</v>
      </c>
      <c r="C149" s="18">
        <f>IF(Data!$P149&gt;0,Data!C149/Data!$P149,0)</f>
        <v>0.6</v>
      </c>
      <c r="D149" s="18">
        <f>IF(Data!$P149&gt;0,Data!D149/Data!$P149,0)</f>
        <v>0</v>
      </c>
      <c r="E149" s="18">
        <f>IF(Data!$P149&gt;0,Data!E149/Data!$P149,0)</f>
        <v>0</v>
      </c>
      <c r="F149" s="18">
        <f>IF(Data!$P149&gt;0,Data!F149/Data!$P149,0)</f>
        <v>0</v>
      </c>
      <c r="G149" s="18">
        <f>IF(Data!$P149&gt;0,Data!G149/Data!$P149,0)</f>
        <v>0</v>
      </c>
      <c r="H149" s="18">
        <f>IF(Data!$P149&gt;0,Data!H149/Data!$P149,0)</f>
        <v>0.4</v>
      </c>
      <c r="I149" s="18">
        <f>IF(Data!$P149&gt;0,Data!I149/Data!$P149,0)</f>
        <v>0</v>
      </c>
      <c r="J149" s="18">
        <f>IF(Data!$P149&gt;0,Data!J149/Data!$P149,0)</f>
        <v>0</v>
      </c>
      <c r="K149" s="18">
        <f>IF(Data!$P149&gt;0,Data!K149/Data!$P149,0)</f>
        <v>0</v>
      </c>
      <c r="L149" s="17">
        <f>IF(Data!$P149&gt;0,Data!L149/Data!$P149,0)</f>
        <v>0.6</v>
      </c>
      <c r="M149" s="17">
        <f>IF(Data!$P149&gt;0,Data!M149/Data!$P149,0)</f>
        <v>0</v>
      </c>
      <c r="N149" s="17">
        <f>IF(Data!$P149&gt;0,Data!N149/Data!$P149,0)</f>
        <v>0.4</v>
      </c>
      <c r="O149" s="17">
        <f>IF(Data!$P149&gt;0,Data!O149/Data!$P149,0)</f>
        <v>0</v>
      </c>
      <c r="P149" s="8">
        <f>Data!P149</f>
        <v>5</v>
      </c>
      <c r="Q149" s="14">
        <f>IF(Data!$P149&gt;0,(Data!M149+Data!N149)/Data!$P149,0)</f>
        <v>0.4</v>
      </c>
    </row>
    <row r="150" spans="2:17" ht="12.75">
      <c r="B150" t="s">
        <v>1</v>
      </c>
      <c r="C150" s="18">
        <f>IF(Data!$P150&gt;0,Data!C150/Data!$P150,0)</f>
        <v>0</v>
      </c>
      <c r="D150" s="18">
        <f>IF(Data!$P150&gt;0,Data!D150/Data!$P150,0)</f>
        <v>0</v>
      </c>
      <c r="E150" s="18">
        <f>IF(Data!$P150&gt;0,Data!E150/Data!$P150,0)</f>
        <v>0</v>
      </c>
      <c r="F150" s="18">
        <f>IF(Data!$P150&gt;0,Data!F150/Data!$P150,0)</f>
        <v>0</v>
      </c>
      <c r="G150" s="18">
        <f>IF(Data!$P150&gt;0,Data!G150/Data!$P150,0)</f>
        <v>0</v>
      </c>
      <c r="H150" s="18">
        <f>IF(Data!$P150&gt;0,Data!H150/Data!$P150,0)</f>
        <v>0</v>
      </c>
      <c r="I150" s="18">
        <f>IF(Data!$P150&gt;0,Data!I150/Data!$P150,0)</f>
        <v>0</v>
      </c>
      <c r="J150" s="18">
        <f>IF(Data!$P150&gt;0,Data!J150/Data!$P150,0)</f>
        <v>0</v>
      </c>
      <c r="K150" s="18">
        <f>IF(Data!$P150&gt;0,Data!K150/Data!$P150,0)</f>
        <v>0</v>
      </c>
      <c r="L150" s="17">
        <f>IF(Data!$P150&gt;0,Data!L150/Data!$P150,0)</f>
        <v>0</v>
      </c>
      <c r="M150" s="17">
        <f>IF(Data!$P150&gt;0,Data!M150/Data!$P150,0)</f>
        <v>0</v>
      </c>
      <c r="N150" s="17">
        <f>IF(Data!$P150&gt;0,Data!N150/Data!$P150,0)</f>
        <v>0</v>
      </c>
      <c r="O150" s="17">
        <f>IF(Data!$P150&gt;0,Data!O150/Data!$P150,0)</f>
        <v>0</v>
      </c>
      <c r="P150" s="8">
        <f>Data!P150</f>
        <v>0</v>
      </c>
      <c r="Q150" s="14">
        <f>IF(Data!$P150&gt;0,(Data!M150+Data!N150)/Data!$P150,0)</f>
        <v>0</v>
      </c>
    </row>
    <row r="151" spans="2:17" ht="12.75">
      <c r="B151" t="s">
        <v>2</v>
      </c>
      <c r="C151" s="18">
        <f>IF(Data!$P151&gt;0,Data!C151/Data!$P151,0)</f>
        <v>0</v>
      </c>
      <c r="D151" s="18">
        <f>IF(Data!$P151&gt;0,Data!D151/Data!$P151,0)</f>
        <v>0</v>
      </c>
      <c r="E151" s="18">
        <f>IF(Data!$P151&gt;0,Data!E151/Data!$P151,0)</f>
        <v>0</v>
      </c>
      <c r="F151" s="18">
        <f>IF(Data!$P151&gt;0,Data!F151/Data!$P151,0)</f>
        <v>0</v>
      </c>
      <c r="G151" s="18">
        <f>IF(Data!$P151&gt;0,Data!G151/Data!$P151,0)</f>
        <v>0</v>
      </c>
      <c r="H151" s="18">
        <f>IF(Data!$P151&gt;0,Data!H151/Data!$P151,0)</f>
        <v>0</v>
      </c>
      <c r="I151" s="18">
        <f>IF(Data!$P151&gt;0,Data!I151/Data!$P151,0)</f>
        <v>0</v>
      </c>
      <c r="J151" s="18">
        <f>IF(Data!$P151&gt;0,Data!J151/Data!$P151,0)</f>
        <v>0</v>
      </c>
      <c r="K151" s="18">
        <f>IF(Data!$P151&gt;0,Data!K151/Data!$P151,0)</f>
        <v>0</v>
      </c>
      <c r="L151" s="17">
        <f>IF(Data!$P151&gt;0,Data!L151/Data!$P151,0)</f>
        <v>0</v>
      </c>
      <c r="M151" s="17">
        <f>IF(Data!$P151&gt;0,Data!M151/Data!$P151,0)</f>
        <v>0</v>
      </c>
      <c r="N151" s="17">
        <f>IF(Data!$P151&gt;0,Data!N151/Data!$P151,0)</f>
        <v>0</v>
      </c>
      <c r="O151" s="17">
        <f>IF(Data!$P151&gt;0,Data!O151/Data!$P151,0)</f>
        <v>0</v>
      </c>
      <c r="P151" s="8">
        <f>Data!P151</f>
        <v>0</v>
      </c>
      <c r="Q151" s="14">
        <f>IF(Data!$P151&gt;0,(Data!M151+Data!N151)/Data!$P151,0)</f>
        <v>0</v>
      </c>
    </row>
    <row r="152" spans="2:17" ht="12.75">
      <c r="B152" t="s">
        <v>24</v>
      </c>
      <c r="C152" s="18">
        <f>IF(Data!$P152&gt;0,Data!C152/Data!$P152,0)</f>
        <v>0.6</v>
      </c>
      <c r="D152" s="18">
        <f>IF(Data!$P152&gt;0,Data!D152/Data!$P152,0)</f>
        <v>0</v>
      </c>
      <c r="E152" s="18">
        <f>IF(Data!$P152&gt;0,Data!E152/Data!$P152,0)</f>
        <v>0</v>
      </c>
      <c r="F152" s="18">
        <f>IF(Data!$P152&gt;0,Data!F152/Data!$P152,0)</f>
        <v>0</v>
      </c>
      <c r="G152" s="18">
        <f>IF(Data!$P152&gt;0,Data!G152/Data!$P152,0)</f>
        <v>0</v>
      </c>
      <c r="H152" s="18">
        <f>IF(Data!$P152&gt;0,Data!H152/Data!$P152,0)</f>
        <v>0.4</v>
      </c>
      <c r="I152" s="18">
        <f>IF(Data!$P152&gt;0,Data!I152/Data!$P152,0)</f>
        <v>0</v>
      </c>
      <c r="J152" s="18">
        <f>IF(Data!$P152&gt;0,Data!J152/Data!$P152,0)</f>
        <v>0</v>
      </c>
      <c r="K152" s="18">
        <f>IF(Data!$P152&gt;0,Data!K152/Data!$P152,0)</f>
        <v>0</v>
      </c>
      <c r="L152" s="17">
        <f>IF(Data!$P152&gt;0,Data!L152/Data!$P152,0)</f>
        <v>0.6</v>
      </c>
      <c r="M152" s="17">
        <f>IF(Data!$P152&gt;0,Data!M152/Data!$P152,0)</f>
        <v>0</v>
      </c>
      <c r="N152" s="17">
        <f>IF(Data!$P152&gt;0,Data!N152/Data!$P152,0)</f>
        <v>0.4</v>
      </c>
      <c r="O152" s="17">
        <f>IF(Data!$P152&gt;0,Data!O152/Data!$P152,0)</f>
        <v>0</v>
      </c>
      <c r="P152" s="8">
        <f>Data!P152</f>
        <v>5</v>
      </c>
      <c r="Q152" s="14">
        <f>IF(Data!$P152&gt;0,(Data!M152+Data!N152)/Data!$P152,0)</f>
        <v>0.4</v>
      </c>
    </row>
    <row r="153" ht="12.75">
      <c r="A153" s="3" t="s">
        <v>13</v>
      </c>
    </row>
    <row r="154" spans="2:17" ht="12.75">
      <c r="B154" t="s">
        <v>0</v>
      </c>
      <c r="C154" s="18">
        <f>IF(Data!$P154&gt;0,Data!C154/Data!$P154,0)</f>
        <v>0.625</v>
      </c>
      <c r="D154" s="18">
        <f>IF(Data!$P154&gt;0,Data!D154/Data!$P154,0)</f>
        <v>0</v>
      </c>
      <c r="E154" s="18">
        <f>IF(Data!$P154&gt;0,Data!E154/Data!$P154,0)</f>
        <v>0</v>
      </c>
      <c r="F154" s="18">
        <f>IF(Data!$P154&gt;0,Data!F154/Data!$P154,0)</f>
        <v>0</v>
      </c>
      <c r="G154" s="18">
        <f>IF(Data!$P154&gt;0,Data!G154/Data!$P154,0)</f>
        <v>0</v>
      </c>
      <c r="H154" s="18">
        <f>IF(Data!$P154&gt;0,Data!H154/Data!$P154,0)</f>
        <v>0.25</v>
      </c>
      <c r="I154" s="18">
        <f>IF(Data!$P154&gt;0,Data!I154/Data!$P154,0)</f>
        <v>0.125</v>
      </c>
      <c r="J154" s="18">
        <f>IF(Data!$P154&gt;0,Data!J154/Data!$P154,0)</f>
        <v>0</v>
      </c>
      <c r="K154" s="18">
        <f>IF(Data!$P154&gt;0,Data!K154/Data!$P154,0)</f>
        <v>0</v>
      </c>
      <c r="L154" s="17">
        <f>IF(Data!$P154&gt;0,Data!L154/Data!$P154,0)</f>
        <v>0.625</v>
      </c>
      <c r="M154" s="17">
        <f>IF(Data!$P154&gt;0,Data!M154/Data!$P154,0)</f>
        <v>0</v>
      </c>
      <c r="N154" s="17">
        <f>IF(Data!$P154&gt;0,Data!N154/Data!$P154,0)</f>
        <v>0.375</v>
      </c>
      <c r="O154" s="17">
        <f>IF(Data!$P154&gt;0,Data!O154/Data!$P154,0)</f>
        <v>0</v>
      </c>
      <c r="P154" s="8">
        <f>Data!P154</f>
        <v>8</v>
      </c>
      <c r="Q154" s="14">
        <f>IF(Data!$P154&gt;0,(Data!M154+Data!N154)/Data!$P154,0)</f>
        <v>0.375</v>
      </c>
    </row>
    <row r="155" spans="2:17" ht="12.75">
      <c r="B155" t="s">
        <v>1</v>
      </c>
      <c r="C155" s="18">
        <f>IF(Data!$P155&gt;0,Data!C155/Data!$P155,0)</f>
        <v>0.16666666666666666</v>
      </c>
      <c r="D155" s="18">
        <f>IF(Data!$P155&gt;0,Data!D155/Data!$P155,0)</f>
        <v>0</v>
      </c>
      <c r="E155" s="18">
        <f>IF(Data!$P155&gt;0,Data!E155/Data!$P155,0)</f>
        <v>0.08333333333333333</v>
      </c>
      <c r="F155" s="18">
        <f>IF(Data!$P155&gt;0,Data!F155/Data!$P155,0)</f>
        <v>0</v>
      </c>
      <c r="G155" s="18">
        <f>IF(Data!$P155&gt;0,Data!G155/Data!$P155,0)</f>
        <v>0</v>
      </c>
      <c r="H155" s="18">
        <f>IF(Data!$P155&gt;0,Data!H155/Data!$P155,0)</f>
        <v>0.6666666666666666</v>
      </c>
      <c r="I155" s="18">
        <f>IF(Data!$P155&gt;0,Data!I155/Data!$P155,0)</f>
        <v>0</v>
      </c>
      <c r="J155" s="18">
        <f>IF(Data!$P155&gt;0,Data!J155/Data!$P155,0)</f>
        <v>0</v>
      </c>
      <c r="K155" s="18">
        <f>IF(Data!$P155&gt;0,Data!K155/Data!$P155,0)</f>
        <v>0.08333333333333333</v>
      </c>
      <c r="L155" s="17">
        <f>IF(Data!$P155&gt;0,Data!L155/Data!$P155,0)</f>
        <v>0.16666666666666666</v>
      </c>
      <c r="M155" s="17">
        <f>IF(Data!$P155&gt;0,Data!M155/Data!$P155,0)</f>
        <v>0.08333333333333333</v>
      </c>
      <c r="N155" s="17">
        <f>IF(Data!$P155&gt;0,Data!N155/Data!$P155,0)</f>
        <v>0.6666666666666666</v>
      </c>
      <c r="O155" s="17">
        <f>IF(Data!$P155&gt;0,Data!O155/Data!$P155,0)</f>
        <v>0.08333333333333333</v>
      </c>
      <c r="P155" s="8">
        <f>Data!P155</f>
        <v>12</v>
      </c>
      <c r="Q155" s="14">
        <f>IF(Data!$P155&gt;0,(Data!M155+Data!N155)/Data!$P155,0)</f>
        <v>0.75</v>
      </c>
    </row>
    <row r="156" spans="2:17" ht="12.75">
      <c r="B156" t="s">
        <v>2</v>
      </c>
      <c r="C156" s="18">
        <f>IF(Data!$P156&gt;0,Data!C156/Data!$P156,0)</f>
        <v>0.2</v>
      </c>
      <c r="D156" s="18">
        <f>IF(Data!$P156&gt;0,Data!D156/Data!$P156,0)</f>
        <v>0</v>
      </c>
      <c r="E156" s="18">
        <f>IF(Data!$P156&gt;0,Data!E156/Data!$P156,0)</f>
        <v>0.2</v>
      </c>
      <c r="F156" s="18">
        <f>IF(Data!$P156&gt;0,Data!F156/Data!$P156,0)</f>
        <v>0</v>
      </c>
      <c r="G156" s="18">
        <f>IF(Data!$P156&gt;0,Data!G156/Data!$P156,0)</f>
        <v>0</v>
      </c>
      <c r="H156" s="18">
        <f>IF(Data!$P156&gt;0,Data!H156/Data!$P156,0)</f>
        <v>0.6</v>
      </c>
      <c r="I156" s="18">
        <f>IF(Data!$P156&gt;0,Data!I156/Data!$P156,0)</f>
        <v>0</v>
      </c>
      <c r="J156" s="18">
        <f>IF(Data!$P156&gt;0,Data!J156/Data!$P156,0)</f>
        <v>0</v>
      </c>
      <c r="K156" s="18">
        <f>IF(Data!$P156&gt;0,Data!K156/Data!$P156,0)</f>
        <v>0</v>
      </c>
      <c r="L156" s="17">
        <f>IF(Data!$P156&gt;0,Data!L156/Data!$P156,0)</f>
        <v>0.2</v>
      </c>
      <c r="M156" s="17">
        <f>IF(Data!$P156&gt;0,Data!M156/Data!$P156,0)</f>
        <v>0.2</v>
      </c>
      <c r="N156" s="17">
        <f>IF(Data!$P156&gt;0,Data!N156/Data!$P156,0)</f>
        <v>0.6</v>
      </c>
      <c r="O156" s="17">
        <f>IF(Data!$P156&gt;0,Data!O156/Data!$P156,0)</f>
        <v>0</v>
      </c>
      <c r="P156" s="8">
        <f>Data!P156</f>
        <v>5</v>
      </c>
      <c r="Q156" s="14">
        <f>IF(Data!$P156&gt;0,(Data!M156+Data!N156)/Data!$P156,0)</f>
        <v>0.8</v>
      </c>
    </row>
    <row r="157" spans="2:17" ht="12.75">
      <c r="B157" t="s">
        <v>24</v>
      </c>
      <c r="C157" s="18">
        <f>IF(Data!$P157&gt;0,Data!C157/Data!$P157,0)</f>
        <v>0.32</v>
      </c>
      <c r="D157" s="18">
        <f>IF(Data!$P157&gt;0,Data!D157/Data!$P157,0)</f>
        <v>0</v>
      </c>
      <c r="E157" s="18">
        <f>IF(Data!$P157&gt;0,Data!E157/Data!$P157,0)</f>
        <v>0.08</v>
      </c>
      <c r="F157" s="18">
        <f>IF(Data!$P157&gt;0,Data!F157/Data!$P157,0)</f>
        <v>0</v>
      </c>
      <c r="G157" s="18">
        <f>IF(Data!$P157&gt;0,Data!G157/Data!$P157,0)</f>
        <v>0</v>
      </c>
      <c r="H157" s="18">
        <f>IF(Data!$P157&gt;0,Data!H157/Data!$P157,0)</f>
        <v>0.52</v>
      </c>
      <c r="I157" s="18">
        <f>IF(Data!$P157&gt;0,Data!I157/Data!$P157,0)</f>
        <v>0.04</v>
      </c>
      <c r="J157" s="18">
        <f>IF(Data!$P157&gt;0,Data!J157/Data!$P157,0)</f>
        <v>0</v>
      </c>
      <c r="K157" s="18">
        <f>IF(Data!$P157&gt;0,Data!K157/Data!$P157,0)</f>
        <v>0.04</v>
      </c>
      <c r="L157" s="17">
        <f>IF(Data!$P157&gt;0,Data!L157/Data!$P157,0)</f>
        <v>0.32</v>
      </c>
      <c r="M157" s="17">
        <f>IF(Data!$P157&gt;0,Data!M157/Data!$P157,0)</f>
        <v>0.08</v>
      </c>
      <c r="N157" s="17">
        <f>IF(Data!$P157&gt;0,Data!N157/Data!$P157,0)</f>
        <v>0.56</v>
      </c>
      <c r="O157" s="17">
        <f>IF(Data!$P157&gt;0,Data!O157/Data!$P157,0)</f>
        <v>0.04</v>
      </c>
      <c r="P157" s="8">
        <f>Data!P157</f>
        <v>25</v>
      </c>
      <c r="Q157" s="14">
        <f>IF(Data!$P157&gt;0,(Data!M157+Data!N157)/Data!$P157,0)</f>
        <v>0.64</v>
      </c>
    </row>
    <row r="159" ht="12.75">
      <c r="A159" s="2" t="s">
        <v>13</v>
      </c>
    </row>
    <row r="160" ht="12.75">
      <c r="A160" s="3" t="s">
        <v>14</v>
      </c>
    </row>
    <row r="161" spans="2:17" ht="12.75">
      <c r="B161" t="s">
        <v>0</v>
      </c>
      <c r="C161" s="18">
        <f>IF(Data!$P161&gt;0,Data!C161/Data!$P161,0)</f>
        <v>0.39759036144578314</v>
      </c>
      <c r="D161" s="18">
        <f>IF(Data!$P161&gt;0,Data!D161/Data!$P161,0)</f>
        <v>0.08433734939759036</v>
      </c>
      <c r="E161" s="18">
        <f>IF(Data!$P161&gt;0,Data!E161/Data!$P161,0)</f>
        <v>0.03614457831325301</v>
      </c>
      <c r="F161" s="18">
        <f>IF(Data!$P161&gt;0,Data!F161/Data!$P161,0)</f>
        <v>0.12048192771084337</v>
      </c>
      <c r="G161" s="18">
        <f>IF(Data!$P161&gt;0,Data!G161/Data!$P161,0)</f>
        <v>0.0963855421686747</v>
      </c>
      <c r="H161" s="18">
        <f>IF(Data!$P161&gt;0,Data!H161/Data!$P161,0)</f>
        <v>0</v>
      </c>
      <c r="I161" s="18">
        <f>IF(Data!$P161&gt;0,Data!I161/Data!$P161,0)</f>
        <v>0.024096385542168676</v>
      </c>
      <c r="J161" s="18">
        <f>IF(Data!$P161&gt;0,Data!J161/Data!$P161,0)</f>
        <v>0.14457831325301204</v>
      </c>
      <c r="K161" s="18">
        <f>IF(Data!$P161&gt;0,Data!K161/Data!$P161,0)</f>
        <v>0.0963855421686747</v>
      </c>
      <c r="L161" s="17">
        <f>IF(Data!$P161&gt;0,Data!L161/Data!$P161,0)</f>
        <v>0.4819277108433735</v>
      </c>
      <c r="M161" s="17">
        <f>IF(Data!$P161&gt;0,Data!M161/Data!$P161,0)</f>
        <v>0.25301204819277107</v>
      </c>
      <c r="N161" s="17">
        <f>IF(Data!$P161&gt;0,Data!N161/Data!$P161,0)</f>
        <v>0.1686746987951807</v>
      </c>
      <c r="O161" s="17">
        <f>IF(Data!$P161&gt;0,Data!O161/Data!$P161,0)</f>
        <v>0.0963855421686747</v>
      </c>
      <c r="P161" s="8">
        <f>Data!P161</f>
        <v>83</v>
      </c>
      <c r="Q161" s="14">
        <f>IF(Data!$P161&gt;0,(Data!M161+Data!N161)/Data!$P161,0)</f>
        <v>0.42168674698795183</v>
      </c>
    </row>
    <row r="162" spans="2:17" ht="12.75">
      <c r="B162" t="s">
        <v>1</v>
      </c>
      <c r="C162" s="18">
        <f>IF(Data!$P162&gt;0,Data!C162/Data!$P162,0)</f>
        <v>0.5909090909090909</v>
      </c>
      <c r="D162" s="18">
        <f>IF(Data!$P162&gt;0,Data!D162/Data!$P162,0)</f>
        <v>0.07575757575757576</v>
      </c>
      <c r="E162" s="18">
        <f>IF(Data!$P162&gt;0,Data!E162/Data!$P162,0)</f>
        <v>0.07575757575757576</v>
      </c>
      <c r="F162" s="18">
        <f>IF(Data!$P162&gt;0,Data!F162/Data!$P162,0)</f>
        <v>0.045454545454545456</v>
      </c>
      <c r="G162" s="18">
        <f>IF(Data!$P162&gt;0,Data!G162/Data!$P162,0)</f>
        <v>0</v>
      </c>
      <c r="H162" s="18">
        <f>IF(Data!$P162&gt;0,Data!H162/Data!$P162,0)</f>
        <v>0.06060606060606061</v>
      </c>
      <c r="I162" s="18">
        <f>IF(Data!$P162&gt;0,Data!I162/Data!$P162,0)</f>
        <v>0.045454545454545456</v>
      </c>
      <c r="J162" s="18">
        <f>IF(Data!$P162&gt;0,Data!J162/Data!$P162,0)</f>
        <v>0.015151515151515152</v>
      </c>
      <c r="K162" s="18">
        <f>IF(Data!$P162&gt;0,Data!K162/Data!$P162,0)</f>
        <v>0.09090909090909091</v>
      </c>
      <c r="L162" s="17">
        <f>IF(Data!$P162&gt;0,Data!L162/Data!$P162,0)</f>
        <v>0.6666666666666666</v>
      </c>
      <c r="M162" s="17">
        <f>IF(Data!$P162&gt;0,Data!M162/Data!$P162,0)</f>
        <v>0.12121212121212122</v>
      </c>
      <c r="N162" s="17">
        <f>IF(Data!$P162&gt;0,Data!N162/Data!$P162,0)</f>
        <v>0.12121212121212122</v>
      </c>
      <c r="O162" s="17">
        <f>IF(Data!$P162&gt;0,Data!O162/Data!$P162,0)</f>
        <v>0.09090909090909091</v>
      </c>
      <c r="P162" s="8">
        <f>Data!P162</f>
        <v>66</v>
      </c>
      <c r="Q162" s="14">
        <f>IF(Data!$P162&gt;0,(Data!M162+Data!N162)/Data!$P162,0)</f>
        <v>0.24242424242424243</v>
      </c>
    </row>
    <row r="163" spans="2:17" ht="12.75">
      <c r="B163" t="s">
        <v>2</v>
      </c>
      <c r="C163" s="18">
        <f>IF(Data!$P163&gt;0,Data!C163/Data!$P163,0)</f>
        <v>0.3333333333333333</v>
      </c>
      <c r="D163" s="18">
        <f>IF(Data!$P163&gt;0,Data!D163/Data!$P163,0)</f>
        <v>0.05555555555555555</v>
      </c>
      <c r="E163" s="18">
        <f>IF(Data!$P163&gt;0,Data!E163/Data!$P163,0)</f>
        <v>0.1111111111111111</v>
      </c>
      <c r="F163" s="18">
        <f>IF(Data!$P163&gt;0,Data!F163/Data!$P163,0)</f>
        <v>0.05555555555555555</v>
      </c>
      <c r="G163" s="18">
        <f>IF(Data!$P163&gt;0,Data!G163/Data!$P163,0)</f>
        <v>0</v>
      </c>
      <c r="H163" s="18">
        <f>IF(Data!$P163&gt;0,Data!H163/Data!$P163,0)</f>
        <v>0.3888888888888889</v>
      </c>
      <c r="I163" s="18">
        <f>IF(Data!$P163&gt;0,Data!I163/Data!$P163,0)</f>
        <v>0</v>
      </c>
      <c r="J163" s="18">
        <f>IF(Data!$P163&gt;0,Data!J163/Data!$P163,0)</f>
        <v>0</v>
      </c>
      <c r="K163" s="18">
        <f>IF(Data!$P163&gt;0,Data!K163/Data!$P163,0)</f>
        <v>0.05555555555555555</v>
      </c>
      <c r="L163" s="17">
        <f>IF(Data!$P163&gt;0,Data!L163/Data!$P163,0)</f>
        <v>0.3888888888888889</v>
      </c>
      <c r="M163" s="17">
        <f>IF(Data!$P163&gt;0,Data!M163/Data!$P163,0)</f>
        <v>0.16666666666666666</v>
      </c>
      <c r="N163" s="17">
        <f>IF(Data!$P163&gt;0,Data!N163/Data!$P163,0)</f>
        <v>0.3888888888888889</v>
      </c>
      <c r="O163" s="17">
        <f>IF(Data!$P163&gt;0,Data!O163/Data!$P163,0)</f>
        <v>0.05555555555555555</v>
      </c>
      <c r="P163" s="8">
        <f>Data!P163</f>
        <v>18</v>
      </c>
      <c r="Q163" s="14">
        <f>IF(Data!$P163&gt;0,(Data!M163+Data!N163)/Data!$P163,0)</f>
        <v>0.5555555555555556</v>
      </c>
    </row>
    <row r="164" spans="2:17" ht="12.75">
      <c r="B164" t="s">
        <v>24</v>
      </c>
      <c r="C164" s="18">
        <f>IF(Data!$P164&gt;0,Data!C164/Data!$P164,0)</f>
        <v>0.46706586826347307</v>
      </c>
      <c r="D164" s="18">
        <f>IF(Data!$P164&gt;0,Data!D164/Data!$P164,0)</f>
        <v>0.07784431137724551</v>
      </c>
      <c r="E164" s="18">
        <f>IF(Data!$P164&gt;0,Data!E164/Data!$P164,0)</f>
        <v>0.059880239520958084</v>
      </c>
      <c r="F164" s="18">
        <f>IF(Data!$P164&gt;0,Data!F164/Data!$P164,0)</f>
        <v>0.08383233532934131</v>
      </c>
      <c r="G164" s="18">
        <f>IF(Data!$P164&gt;0,Data!G164/Data!$P164,0)</f>
        <v>0.04790419161676647</v>
      </c>
      <c r="H164" s="18">
        <f>IF(Data!$P164&gt;0,Data!H164/Data!$P164,0)</f>
        <v>0.0658682634730539</v>
      </c>
      <c r="I164" s="18">
        <f>IF(Data!$P164&gt;0,Data!I164/Data!$P164,0)</f>
        <v>0.029940119760479042</v>
      </c>
      <c r="J164" s="18">
        <f>IF(Data!$P164&gt;0,Data!J164/Data!$P164,0)</f>
        <v>0.07784431137724551</v>
      </c>
      <c r="K164" s="18">
        <f>IF(Data!$P164&gt;0,Data!K164/Data!$P164,0)</f>
        <v>0.08982035928143713</v>
      </c>
      <c r="L164" s="17">
        <f>IF(Data!$P164&gt;0,Data!L164/Data!$P164,0)</f>
        <v>0.5449101796407185</v>
      </c>
      <c r="M164" s="17">
        <f>IF(Data!$P164&gt;0,Data!M164/Data!$P164,0)</f>
        <v>0.19161676646706588</v>
      </c>
      <c r="N164" s="17">
        <f>IF(Data!$P164&gt;0,Data!N164/Data!$P164,0)</f>
        <v>0.17365269461077845</v>
      </c>
      <c r="O164" s="17">
        <f>IF(Data!$P164&gt;0,Data!O164/Data!$P164,0)</f>
        <v>0.08982035928143713</v>
      </c>
      <c r="P164" s="8">
        <f>Data!P164</f>
        <v>167</v>
      </c>
      <c r="Q164" s="14">
        <f>IF(Data!$P164&gt;0,(Data!M164+Data!N164)/Data!$P164,0)</f>
        <v>0.3652694610778443</v>
      </c>
    </row>
    <row r="165" ht="12.75">
      <c r="A165" s="3" t="s">
        <v>12</v>
      </c>
    </row>
    <row r="166" spans="2:17" ht="12.75">
      <c r="B166" t="s">
        <v>0</v>
      </c>
      <c r="C166" s="18">
        <f>IF(Data!$P166&gt;0,Data!C166/Data!$P166,0)</f>
        <v>0.6644736842105263</v>
      </c>
      <c r="D166" s="18">
        <f>IF(Data!$P166&gt;0,Data!D166/Data!$P166,0)</f>
        <v>0.05921052631578947</v>
      </c>
      <c r="E166" s="18">
        <f>IF(Data!$P166&gt;0,Data!E166/Data!$P166,0)</f>
        <v>0.019736842105263157</v>
      </c>
      <c r="F166" s="18">
        <f>IF(Data!$P166&gt;0,Data!F166/Data!$P166,0)</f>
        <v>0.08552631578947369</v>
      </c>
      <c r="G166" s="18">
        <f>IF(Data!$P166&gt;0,Data!G166/Data!$P166,0)</f>
        <v>0.02631578947368421</v>
      </c>
      <c r="H166" s="18">
        <f>IF(Data!$P166&gt;0,Data!H166/Data!$P166,0)</f>
        <v>0.02631578947368421</v>
      </c>
      <c r="I166" s="18">
        <f>IF(Data!$P166&gt;0,Data!I166/Data!$P166,0)</f>
        <v>0.07894736842105263</v>
      </c>
      <c r="J166" s="18">
        <f>IF(Data!$P166&gt;0,Data!J166/Data!$P166,0)</f>
        <v>0.006578947368421052</v>
      </c>
      <c r="K166" s="18">
        <f>IF(Data!$P166&gt;0,Data!K166/Data!$P166,0)</f>
        <v>0.03289473684210526</v>
      </c>
      <c r="L166" s="17">
        <f>IF(Data!$P166&gt;0,Data!L166/Data!$P166,0)</f>
        <v>0.7236842105263158</v>
      </c>
      <c r="M166" s="17">
        <f>IF(Data!$P166&gt;0,Data!M166/Data!$P166,0)</f>
        <v>0.13157894736842105</v>
      </c>
      <c r="N166" s="17">
        <f>IF(Data!$P166&gt;0,Data!N166/Data!$P166,0)</f>
        <v>0.1118421052631579</v>
      </c>
      <c r="O166" s="17">
        <f>IF(Data!$P166&gt;0,Data!O166/Data!$P166,0)</f>
        <v>0.03289473684210526</v>
      </c>
      <c r="P166" s="8">
        <f>Data!P166</f>
        <v>152</v>
      </c>
      <c r="Q166" s="14">
        <f>IF(Data!$P166&gt;0,(Data!M166+Data!N166)/Data!$P166,0)</f>
        <v>0.24342105263157895</v>
      </c>
    </row>
    <row r="167" spans="2:17" ht="12.75">
      <c r="B167" t="s">
        <v>1</v>
      </c>
      <c r="C167" s="18">
        <f>IF(Data!$P167&gt;0,Data!C167/Data!$P167,0)</f>
        <v>0.39285714285714285</v>
      </c>
      <c r="D167" s="18">
        <f>IF(Data!$P167&gt;0,Data!D167/Data!$P167,0)</f>
        <v>0.10714285714285714</v>
      </c>
      <c r="E167" s="18">
        <f>IF(Data!$P167&gt;0,Data!E167/Data!$P167,0)</f>
        <v>0.14285714285714285</v>
      </c>
      <c r="F167" s="18">
        <f>IF(Data!$P167&gt;0,Data!F167/Data!$P167,0)</f>
        <v>0.05357142857142857</v>
      </c>
      <c r="G167" s="18">
        <f>IF(Data!$P167&gt;0,Data!G167/Data!$P167,0)</f>
        <v>0.03571428571428571</v>
      </c>
      <c r="H167" s="18">
        <f>IF(Data!$P167&gt;0,Data!H167/Data!$P167,0)</f>
        <v>0.19642857142857142</v>
      </c>
      <c r="I167" s="18">
        <f>IF(Data!$P167&gt;0,Data!I167/Data!$P167,0)</f>
        <v>0</v>
      </c>
      <c r="J167" s="18">
        <f>IF(Data!$P167&gt;0,Data!J167/Data!$P167,0)</f>
        <v>0</v>
      </c>
      <c r="K167" s="18">
        <f>IF(Data!$P167&gt;0,Data!K167/Data!$P167,0)</f>
        <v>0.07142857142857142</v>
      </c>
      <c r="L167" s="17">
        <f>IF(Data!$P167&gt;0,Data!L167/Data!$P167,0)</f>
        <v>0.5</v>
      </c>
      <c r="M167" s="17">
        <f>IF(Data!$P167&gt;0,Data!M167/Data!$P167,0)</f>
        <v>0.23214285714285715</v>
      </c>
      <c r="N167" s="17">
        <f>IF(Data!$P167&gt;0,Data!N167/Data!$P167,0)</f>
        <v>0.19642857142857142</v>
      </c>
      <c r="O167" s="17">
        <f>IF(Data!$P167&gt;0,Data!O167/Data!$P167,0)</f>
        <v>0.07142857142857142</v>
      </c>
      <c r="P167" s="8">
        <f>Data!P167</f>
        <v>56</v>
      </c>
      <c r="Q167" s="14">
        <f>IF(Data!$P167&gt;0,(Data!M167+Data!N167)/Data!$P167,0)</f>
        <v>0.42857142857142855</v>
      </c>
    </row>
    <row r="168" spans="2:17" ht="12.75">
      <c r="B168" t="s">
        <v>2</v>
      </c>
      <c r="C168" s="18">
        <f>IF(Data!$P168&gt;0,Data!C168/Data!$P168,0)</f>
        <v>0.19230769230769232</v>
      </c>
      <c r="D168" s="18">
        <f>IF(Data!$P168&gt;0,Data!D168/Data!$P168,0)</f>
        <v>0.11538461538461539</v>
      </c>
      <c r="E168" s="18">
        <f>IF(Data!$P168&gt;0,Data!E168/Data!$P168,0)</f>
        <v>0.23076923076923078</v>
      </c>
      <c r="F168" s="18">
        <f>IF(Data!$P168&gt;0,Data!F168/Data!$P168,0)</f>
        <v>0.038461538461538464</v>
      </c>
      <c r="G168" s="18">
        <f>IF(Data!$P168&gt;0,Data!G168/Data!$P168,0)</f>
        <v>0.038461538461538464</v>
      </c>
      <c r="H168" s="18">
        <f>IF(Data!$P168&gt;0,Data!H168/Data!$P168,0)</f>
        <v>0.19230769230769232</v>
      </c>
      <c r="I168" s="18">
        <f>IF(Data!$P168&gt;0,Data!I168/Data!$P168,0)</f>
        <v>0</v>
      </c>
      <c r="J168" s="18">
        <f>IF(Data!$P168&gt;0,Data!J168/Data!$P168,0)</f>
        <v>0</v>
      </c>
      <c r="K168" s="18">
        <f>IF(Data!$P168&gt;0,Data!K168/Data!$P168,0)</f>
        <v>0.19230769230769232</v>
      </c>
      <c r="L168" s="17">
        <f>IF(Data!$P168&gt;0,Data!L168/Data!$P168,0)</f>
        <v>0.3076923076923077</v>
      </c>
      <c r="M168" s="17">
        <f>IF(Data!$P168&gt;0,Data!M168/Data!$P168,0)</f>
        <v>0.3076923076923077</v>
      </c>
      <c r="N168" s="17">
        <f>IF(Data!$P168&gt;0,Data!N168/Data!$P168,0)</f>
        <v>0.19230769230769232</v>
      </c>
      <c r="O168" s="17">
        <f>IF(Data!$P168&gt;0,Data!O168/Data!$P168,0)</f>
        <v>0.19230769230769232</v>
      </c>
      <c r="P168" s="8">
        <f>Data!P168</f>
        <v>26</v>
      </c>
      <c r="Q168" s="14">
        <f>IF(Data!$P168&gt;0,(Data!M168+Data!N168)/Data!$P168,0)</f>
        <v>0.5</v>
      </c>
    </row>
    <row r="169" spans="2:17" ht="12.75">
      <c r="B169" t="s">
        <v>24</v>
      </c>
      <c r="C169" s="18">
        <f>IF(Data!$P169&gt;0,Data!C169/Data!$P169,0)</f>
        <v>0.5470085470085471</v>
      </c>
      <c r="D169" s="18">
        <f>IF(Data!$P169&gt;0,Data!D169/Data!$P169,0)</f>
        <v>0.07692307692307693</v>
      </c>
      <c r="E169" s="18">
        <f>IF(Data!$P169&gt;0,Data!E169/Data!$P169,0)</f>
        <v>0.07264957264957266</v>
      </c>
      <c r="F169" s="18">
        <f>IF(Data!$P169&gt;0,Data!F169/Data!$P169,0)</f>
        <v>0.07264957264957266</v>
      </c>
      <c r="G169" s="18">
        <f>IF(Data!$P169&gt;0,Data!G169/Data!$P169,0)</f>
        <v>0.029914529914529916</v>
      </c>
      <c r="H169" s="18">
        <f>IF(Data!$P169&gt;0,Data!H169/Data!$P169,0)</f>
        <v>0.08547008547008547</v>
      </c>
      <c r="I169" s="18">
        <f>IF(Data!$P169&gt;0,Data!I169/Data!$P169,0)</f>
        <v>0.05128205128205128</v>
      </c>
      <c r="J169" s="18">
        <f>IF(Data!$P169&gt;0,Data!J169/Data!$P169,0)</f>
        <v>0.004273504273504274</v>
      </c>
      <c r="K169" s="18">
        <f>IF(Data!$P169&gt;0,Data!K169/Data!$P169,0)</f>
        <v>0.05982905982905983</v>
      </c>
      <c r="L169" s="17">
        <f>IF(Data!$P169&gt;0,Data!L169/Data!$P169,0)</f>
        <v>0.6239316239316239</v>
      </c>
      <c r="M169" s="17">
        <f>IF(Data!$P169&gt;0,Data!M169/Data!$P169,0)</f>
        <v>0.1752136752136752</v>
      </c>
      <c r="N169" s="17">
        <f>IF(Data!$P169&gt;0,Data!N169/Data!$P169,0)</f>
        <v>0.14102564102564102</v>
      </c>
      <c r="O169" s="17">
        <f>IF(Data!$P169&gt;0,Data!O169/Data!$P169,0)</f>
        <v>0.05982905982905983</v>
      </c>
      <c r="P169" s="8">
        <f>Data!P169</f>
        <v>234</v>
      </c>
      <c r="Q169" s="14">
        <f>IF(Data!$P169&gt;0,(Data!M169+Data!N169)/Data!$P169,0)</f>
        <v>0.3162393162393162</v>
      </c>
    </row>
    <row r="170" ht="12.75">
      <c r="A170" s="3" t="s">
        <v>23</v>
      </c>
    </row>
    <row r="171" spans="2:17" ht="12.75">
      <c r="B171" t="s">
        <v>0</v>
      </c>
      <c r="C171" s="18">
        <f>IF(Data!$P171&gt;0,Data!C171/Data!$P171,0)</f>
        <v>0.7068965517241379</v>
      </c>
      <c r="D171" s="18">
        <f>IF(Data!$P171&gt;0,Data!D171/Data!$P171,0)</f>
        <v>0.06896551724137931</v>
      </c>
      <c r="E171" s="18">
        <f>IF(Data!$P171&gt;0,Data!E171/Data!$P171,0)</f>
        <v>0.017241379310344827</v>
      </c>
      <c r="F171" s="18">
        <f>IF(Data!$P171&gt;0,Data!F171/Data!$P171,0)</f>
        <v>0.034482758620689655</v>
      </c>
      <c r="G171" s="18">
        <f>IF(Data!$P171&gt;0,Data!G171/Data!$P171,0)</f>
        <v>0</v>
      </c>
      <c r="H171" s="18">
        <f>IF(Data!$P171&gt;0,Data!H171/Data!$P171,0)</f>
        <v>0.06896551724137931</v>
      </c>
      <c r="I171" s="18">
        <f>IF(Data!$P171&gt;0,Data!I171/Data!$P171,0)</f>
        <v>0.06896551724137931</v>
      </c>
      <c r="J171" s="18">
        <f>IF(Data!$P171&gt;0,Data!J171/Data!$P171,0)</f>
        <v>0.034482758620689655</v>
      </c>
      <c r="K171" s="18">
        <f>IF(Data!$P171&gt;0,Data!K171/Data!$P171,0)</f>
        <v>0</v>
      </c>
      <c r="L171" s="17">
        <f>IF(Data!$P171&gt;0,Data!L171/Data!$P171,0)</f>
        <v>0.7758620689655172</v>
      </c>
      <c r="M171" s="17">
        <f>IF(Data!$P171&gt;0,Data!M171/Data!$P171,0)</f>
        <v>0.05172413793103448</v>
      </c>
      <c r="N171" s="17">
        <f>IF(Data!$P171&gt;0,Data!N171/Data!$P171,0)</f>
        <v>0.1724137931034483</v>
      </c>
      <c r="O171" s="17">
        <f>IF(Data!$P171&gt;0,Data!O171/Data!$P171,0)</f>
        <v>0</v>
      </c>
      <c r="P171" s="8">
        <f>Data!P171</f>
        <v>58</v>
      </c>
      <c r="Q171" s="14">
        <f>IF(Data!$P171&gt;0,(Data!M171+Data!N171)/Data!$P171,0)</f>
        <v>0.22413793103448276</v>
      </c>
    </row>
    <row r="172" spans="2:17" ht="12.75">
      <c r="B172" t="s">
        <v>1</v>
      </c>
      <c r="C172" s="18">
        <f>IF(Data!$P172&gt;0,Data!C172/Data!$P172,0)</f>
        <v>0.38461538461538464</v>
      </c>
      <c r="D172" s="18">
        <f>IF(Data!$P172&gt;0,Data!D172/Data!$P172,0)</f>
        <v>0.38461538461538464</v>
      </c>
      <c r="E172" s="18">
        <f>IF(Data!$P172&gt;0,Data!E172/Data!$P172,0)</f>
        <v>0.23076923076923078</v>
      </c>
      <c r="F172" s="18">
        <f>IF(Data!$P172&gt;0,Data!F172/Data!$P172,0)</f>
        <v>0</v>
      </c>
      <c r="G172" s="18">
        <f>IF(Data!$P172&gt;0,Data!G172/Data!$P172,0)</f>
        <v>0</v>
      </c>
      <c r="H172" s="18">
        <f>IF(Data!$P172&gt;0,Data!H172/Data!$P172,0)</f>
        <v>0</v>
      </c>
      <c r="I172" s="18">
        <f>IF(Data!$P172&gt;0,Data!I172/Data!$P172,0)</f>
        <v>0</v>
      </c>
      <c r="J172" s="18">
        <f>IF(Data!$P172&gt;0,Data!J172/Data!$P172,0)</f>
        <v>0</v>
      </c>
      <c r="K172" s="18">
        <f>IF(Data!$P172&gt;0,Data!K172/Data!$P172,0)</f>
        <v>0</v>
      </c>
      <c r="L172" s="17">
        <f>IF(Data!$P172&gt;0,Data!L172/Data!$P172,0)</f>
        <v>0.7692307692307693</v>
      </c>
      <c r="M172" s="17">
        <f>IF(Data!$P172&gt;0,Data!M172/Data!$P172,0)</f>
        <v>0.23076923076923078</v>
      </c>
      <c r="N172" s="17">
        <f>IF(Data!$P172&gt;0,Data!N172/Data!$P172,0)</f>
        <v>0</v>
      </c>
      <c r="O172" s="17">
        <f>IF(Data!$P172&gt;0,Data!O172/Data!$P172,0)</f>
        <v>0</v>
      </c>
      <c r="P172" s="8">
        <f>Data!P172</f>
        <v>13</v>
      </c>
      <c r="Q172" s="14">
        <f>IF(Data!$P172&gt;0,(Data!M172+Data!N172)/Data!$P172,0)</f>
        <v>0.23076923076923078</v>
      </c>
    </row>
    <row r="173" spans="2:17" ht="12.75">
      <c r="B173" t="s">
        <v>2</v>
      </c>
      <c r="C173" s="18">
        <f>IF(Data!$P173&gt;0,Data!C173/Data!$P173,0)</f>
        <v>0.17647058823529413</v>
      </c>
      <c r="D173" s="18">
        <f>IF(Data!$P173&gt;0,Data!D173/Data!$P173,0)</f>
        <v>0.23529411764705882</v>
      </c>
      <c r="E173" s="18">
        <f>IF(Data!$P173&gt;0,Data!E173/Data!$P173,0)</f>
        <v>0.17647058823529413</v>
      </c>
      <c r="F173" s="18">
        <f>IF(Data!$P173&gt;0,Data!F173/Data!$P173,0)</f>
        <v>0</v>
      </c>
      <c r="G173" s="18">
        <f>IF(Data!$P173&gt;0,Data!G173/Data!$P173,0)</f>
        <v>0</v>
      </c>
      <c r="H173" s="18">
        <f>IF(Data!$P173&gt;0,Data!H173/Data!$P173,0)</f>
        <v>0.4117647058823529</v>
      </c>
      <c r="I173" s="18">
        <f>IF(Data!$P173&gt;0,Data!I173/Data!$P173,0)</f>
        <v>0</v>
      </c>
      <c r="J173" s="18">
        <f>IF(Data!$P173&gt;0,Data!J173/Data!$P173,0)</f>
        <v>0</v>
      </c>
      <c r="K173" s="18">
        <f>IF(Data!$P173&gt;0,Data!K173/Data!$P173,0)</f>
        <v>0</v>
      </c>
      <c r="L173" s="17">
        <f>IF(Data!$P173&gt;0,Data!L173/Data!$P173,0)</f>
        <v>0.4117647058823529</v>
      </c>
      <c r="M173" s="17">
        <f>IF(Data!$P173&gt;0,Data!M173/Data!$P173,0)</f>
        <v>0.17647058823529413</v>
      </c>
      <c r="N173" s="17">
        <f>IF(Data!$P173&gt;0,Data!N173/Data!$P173,0)</f>
        <v>0.4117647058823529</v>
      </c>
      <c r="O173" s="17">
        <f>IF(Data!$P173&gt;0,Data!O173/Data!$P173,0)</f>
        <v>0</v>
      </c>
      <c r="P173" s="8">
        <f>Data!P173</f>
        <v>17</v>
      </c>
      <c r="Q173" s="14">
        <f>IF(Data!$P173&gt;0,(Data!M173+Data!N173)/Data!$P173,0)</f>
        <v>0.5882352941176471</v>
      </c>
    </row>
    <row r="174" spans="2:17" ht="12.75">
      <c r="B174" t="s">
        <v>24</v>
      </c>
      <c r="C174" s="18">
        <f>IF(Data!$P174&gt;0,Data!C174/Data!$P174,0)</f>
        <v>0.5568181818181818</v>
      </c>
      <c r="D174" s="18">
        <f>IF(Data!$P174&gt;0,Data!D174/Data!$P174,0)</f>
        <v>0.14772727272727273</v>
      </c>
      <c r="E174" s="18">
        <f>IF(Data!$P174&gt;0,Data!E174/Data!$P174,0)</f>
        <v>0.07954545454545454</v>
      </c>
      <c r="F174" s="18">
        <f>IF(Data!$P174&gt;0,Data!F174/Data!$P174,0)</f>
        <v>0.022727272727272728</v>
      </c>
      <c r="G174" s="18">
        <f>IF(Data!$P174&gt;0,Data!G174/Data!$P174,0)</f>
        <v>0</v>
      </c>
      <c r="H174" s="18">
        <f>IF(Data!$P174&gt;0,Data!H174/Data!$P174,0)</f>
        <v>0.125</v>
      </c>
      <c r="I174" s="18">
        <f>IF(Data!$P174&gt;0,Data!I174/Data!$P174,0)</f>
        <v>0.045454545454545456</v>
      </c>
      <c r="J174" s="18">
        <f>IF(Data!$P174&gt;0,Data!J174/Data!$P174,0)</f>
        <v>0.022727272727272728</v>
      </c>
      <c r="K174" s="18">
        <f>IF(Data!$P174&gt;0,Data!K174/Data!$P174,0)</f>
        <v>0</v>
      </c>
      <c r="L174" s="17">
        <f>IF(Data!$P174&gt;0,Data!L174/Data!$P174,0)</f>
        <v>0.7045454545454546</v>
      </c>
      <c r="M174" s="17">
        <f>IF(Data!$P174&gt;0,Data!M174/Data!$P174,0)</f>
        <v>0.10227272727272728</v>
      </c>
      <c r="N174" s="17">
        <f>IF(Data!$P174&gt;0,Data!N174/Data!$P174,0)</f>
        <v>0.19318181818181818</v>
      </c>
      <c r="O174" s="17">
        <f>IF(Data!$P174&gt;0,Data!O174/Data!$P174,0)</f>
        <v>0</v>
      </c>
      <c r="P174" s="8">
        <f>Data!P174</f>
        <v>88</v>
      </c>
      <c r="Q174" s="14">
        <f>IF(Data!$P174&gt;0,(Data!M174+Data!N174)/Data!$P174,0)</f>
        <v>0.29545454545454547</v>
      </c>
    </row>
    <row r="175" ht="12.75">
      <c r="A175" s="3" t="s">
        <v>13</v>
      </c>
    </row>
    <row r="176" spans="2:17" ht="12.75">
      <c r="B176" t="s">
        <v>0</v>
      </c>
      <c r="C176" s="18">
        <f>IF(Data!$P176&gt;0,Data!C176/Data!$P176,0)</f>
        <v>0.5972696245733788</v>
      </c>
      <c r="D176" s="18">
        <f>IF(Data!$P176&gt;0,Data!D176/Data!$P176,0)</f>
        <v>0.06825938566552901</v>
      </c>
      <c r="E176" s="18">
        <f>IF(Data!$P176&gt;0,Data!E176/Data!$P176,0)</f>
        <v>0.023890784982935155</v>
      </c>
      <c r="F176" s="18">
        <f>IF(Data!$P176&gt;0,Data!F176/Data!$P176,0)</f>
        <v>0.08532423208191127</v>
      </c>
      <c r="G176" s="18">
        <f>IF(Data!$P176&gt;0,Data!G176/Data!$P176,0)</f>
        <v>0.040955631399317405</v>
      </c>
      <c r="H176" s="18">
        <f>IF(Data!$P176&gt;0,Data!H176/Data!$P176,0)</f>
        <v>0.027303754266211604</v>
      </c>
      <c r="I176" s="18">
        <f>IF(Data!$P176&gt;0,Data!I176/Data!$P176,0)</f>
        <v>0.06143344709897611</v>
      </c>
      <c r="J176" s="18">
        <f>IF(Data!$P176&gt;0,Data!J176/Data!$P176,0)</f>
        <v>0.051194539249146756</v>
      </c>
      <c r="K176" s="18">
        <f>IF(Data!$P176&gt;0,Data!K176/Data!$P176,0)</f>
        <v>0.04436860068259386</v>
      </c>
      <c r="L176" s="17">
        <f>IF(Data!$P176&gt;0,Data!L176/Data!$P176,0)</f>
        <v>0.6655290102389079</v>
      </c>
      <c r="M176" s="17">
        <f>IF(Data!$P176&gt;0,Data!M176/Data!$P176,0)</f>
        <v>0.15017064846416384</v>
      </c>
      <c r="N176" s="17">
        <f>IF(Data!$P176&gt;0,Data!N176/Data!$P176,0)</f>
        <v>0.13993174061433447</v>
      </c>
      <c r="O176" s="17">
        <f>IF(Data!$P176&gt;0,Data!O176/Data!$P176,0)</f>
        <v>0.04436860068259386</v>
      </c>
      <c r="P176" s="8">
        <f>Data!P176</f>
        <v>293</v>
      </c>
      <c r="Q176" s="14">
        <f>IF(Data!$P176&gt;0,(Data!M176+Data!N176)/Data!$P176,0)</f>
        <v>0.2901023890784983</v>
      </c>
    </row>
    <row r="177" spans="2:17" ht="12.75">
      <c r="B177" t="s">
        <v>1</v>
      </c>
      <c r="C177" s="18">
        <f>IF(Data!$P177&gt;0,Data!C177/Data!$P177,0)</f>
        <v>0.4888888888888889</v>
      </c>
      <c r="D177" s="18">
        <f>IF(Data!$P177&gt;0,Data!D177/Data!$P177,0)</f>
        <v>0.11851851851851852</v>
      </c>
      <c r="E177" s="18">
        <f>IF(Data!$P177&gt;0,Data!E177/Data!$P177,0)</f>
        <v>0.11851851851851852</v>
      </c>
      <c r="F177" s="18">
        <f>IF(Data!$P177&gt;0,Data!F177/Data!$P177,0)</f>
        <v>0.044444444444444446</v>
      </c>
      <c r="G177" s="18">
        <f>IF(Data!$P177&gt;0,Data!G177/Data!$P177,0)</f>
        <v>0.014814814814814815</v>
      </c>
      <c r="H177" s="18">
        <f>IF(Data!$P177&gt;0,Data!H177/Data!$P177,0)</f>
        <v>0.1111111111111111</v>
      </c>
      <c r="I177" s="18">
        <f>IF(Data!$P177&gt;0,Data!I177/Data!$P177,0)</f>
        <v>0.022222222222222223</v>
      </c>
      <c r="J177" s="18">
        <f>IF(Data!$P177&gt;0,Data!J177/Data!$P177,0)</f>
        <v>0.007407407407407408</v>
      </c>
      <c r="K177" s="18">
        <f>IF(Data!$P177&gt;0,Data!K177/Data!$P177,0)</f>
        <v>0.07407407407407407</v>
      </c>
      <c r="L177" s="17">
        <f>IF(Data!$P177&gt;0,Data!L177/Data!$P177,0)</f>
        <v>0.6074074074074074</v>
      </c>
      <c r="M177" s="17">
        <f>IF(Data!$P177&gt;0,Data!M177/Data!$P177,0)</f>
        <v>0.17777777777777778</v>
      </c>
      <c r="N177" s="17">
        <f>IF(Data!$P177&gt;0,Data!N177/Data!$P177,0)</f>
        <v>0.14074074074074075</v>
      </c>
      <c r="O177" s="17">
        <f>IF(Data!$P177&gt;0,Data!O177/Data!$P177,0)</f>
        <v>0.07407407407407407</v>
      </c>
      <c r="P177" s="8">
        <f>Data!P177</f>
        <v>135</v>
      </c>
      <c r="Q177" s="14">
        <f>IF(Data!$P177&gt;0,(Data!M177+Data!N177)/Data!$P177,0)</f>
        <v>0.31851851851851853</v>
      </c>
    </row>
    <row r="178" spans="2:17" ht="12.75">
      <c r="B178" t="s">
        <v>2</v>
      </c>
      <c r="C178" s="18">
        <f>IF(Data!$P178&gt;0,Data!C178/Data!$P178,0)</f>
        <v>0.22950819672131148</v>
      </c>
      <c r="D178" s="18">
        <f>IF(Data!$P178&gt;0,Data!D178/Data!$P178,0)</f>
        <v>0.13114754098360656</v>
      </c>
      <c r="E178" s="18">
        <f>IF(Data!$P178&gt;0,Data!E178/Data!$P178,0)</f>
        <v>0.18032786885245902</v>
      </c>
      <c r="F178" s="18">
        <f>IF(Data!$P178&gt;0,Data!F178/Data!$P178,0)</f>
        <v>0.03278688524590164</v>
      </c>
      <c r="G178" s="18">
        <f>IF(Data!$P178&gt;0,Data!G178/Data!$P178,0)</f>
        <v>0.01639344262295082</v>
      </c>
      <c r="H178" s="18">
        <f>IF(Data!$P178&gt;0,Data!H178/Data!$P178,0)</f>
        <v>0.3114754098360656</v>
      </c>
      <c r="I178" s="18">
        <f>IF(Data!$P178&gt;0,Data!I178/Data!$P178,0)</f>
        <v>0</v>
      </c>
      <c r="J178" s="18">
        <f>IF(Data!$P178&gt;0,Data!J178/Data!$P178,0)</f>
        <v>0</v>
      </c>
      <c r="K178" s="18">
        <f>IF(Data!$P178&gt;0,Data!K178/Data!$P178,0)</f>
        <v>0.09836065573770492</v>
      </c>
      <c r="L178" s="17">
        <f>IF(Data!$P178&gt;0,Data!L178/Data!$P178,0)</f>
        <v>0.36065573770491804</v>
      </c>
      <c r="M178" s="17">
        <f>IF(Data!$P178&gt;0,Data!M178/Data!$P178,0)</f>
        <v>0.22950819672131148</v>
      </c>
      <c r="N178" s="17">
        <f>IF(Data!$P178&gt;0,Data!N178/Data!$P178,0)</f>
        <v>0.3114754098360656</v>
      </c>
      <c r="O178" s="17">
        <f>IF(Data!$P178&gt;0,Data!O178/Data!$P178,0)</f>
        <v>0.09836065573770492</v>
      </c>
      <c r="P178" s="8">
        <f>Data!P178</f>
        <v>61</v>
      </c>
      <c r="Q178" s="14">
        <f>IF(Data!$P178&gt;0,(Data!M178+Data!N178)/Data!$P178,0)</f>
        <v>0.5409836065573771</v>
      </c>
    </row>
    <row r="179" spans="2:17" ht="12.75">
      <c r="B179" t="s">
        <v>24</v>
      </c>
      <c r="C179" s="18">
        <f>IF(Data!$P179&gt;0,Data!C179/Data!$P179,0)</f>
        <v>0.5214723926380368</v>
      </c>
      <c r="D179" s="18">
        <f>IF(Data!$P179&gt;0,Data!D179/Data!$P179,0)</f>
        <v>0.08997955010224949</v>
      </c>
      <c r="E179" s="18">
        <f>IF(Data!$P179&gt;0,Data!E179/Data!$P179,0)</f>
        <v>0.06952965235173825</v>
      </c>
      <c r="F179" s="18">
        <f>IF(Data!$P179&gt;0,Data!F179/Data!$P179,0)</f>
        <v>0.06748466257668712</v>
      </c>
      <c r="G179" s="18">
        <f>IF(Data!$P179&gt;0,Data!G179/Data!$P179,0)</f>
        <v>0.03067484662576687</v>
      </c>
      <c r="H179" s="18">
        <f>IF(Data!$P179&gt;0,Data!H179/Data!$P179,0)</f>
        <v>0.08588957055214724</v>
      </c>
      <c r="I179" s="18">
        <f>IF(Data!$P179&gt;0,Data!I179/Data!$P179,0)</f>
        <v>0.04294478527607362</v>
      </c>
      <c r="J179" s="18">
        <f>IF(Data!$P179&gt;0,Data!J179/Data!$P179,0)</f>
        <v>0.032719836400818</v>
      </c>
      <c r="K179" s="18">
        <f>IF(Data!$P179&gt;0,Data!K179/Data!$P179,0)</f>
        <v>0.05930470347648262</v>
      </c>
      <c r="L179" s="17">
        <f>IF(Data!$P179&gt;0,Data!L179/Data!$P179,0)</f>
        <v>0.6114519427402862</v>
      </c>
      <c r="M179" s="17">
        <f>IF(Data!$P179&gt;0,Data!M179/Data!$P179,0)</f>
        <v>0.16768916155419222</v>
      </c>
      <c r="N179" s="17">
        <f>IF(Data!$P179&gt;0,Data!N179/Data!$P179,0)</f>
        <v>0.16155419222903886</v>
      </c>
      <c r="O179" s="17">
        <f>IF(Data!$P179&gt;0,Data!O179/Data!$P179,0)</f>
        <v>0.05930470347648262</v>
      </c>
      <c r="P179" s="8">
        <f>Data!P179</f>
        <v>489</v>
      </c>
      <c r="Q179" s="14">
        <f>IF(Data!$P179&gt;0,(Data!M179+Data!N179)/Data!$P179,0)</f>
        <v>0.3292433537832311</v>
      </c>
    </row>
  </sheetData>
  <printOptions/>
  <pageMargins left="0.75" right="0.75" top="1" bottom="1" header="0.5" footer="0.5"/>
  <pageSetup fitToHeight="2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22" sqref="A22"/>
    </sheetView>
  </sheetViews>
  <sheetFormatPr defaultColWidth="9.140625" defaultRowHeight="12.75"/>
  <cols>
    <col min="2" max="2" width="9.140625" style="1" customWidth="1"/>
    <col min="3" max="6" width="9.140625" style="10" customWidth="1"/>
    <col min="7" max="7" width="9.140625" style="7" customWidth="1"/>
    <col min="8" max="13" width="9.140625" style="5" customWidth="1"/>
  </cols>
  <sheetData>
    <row r="1" spans="2:13" ht="12.75">
      <c r="B1" s="1" t="s">
        <v>36</v>
      </c>
      <c r="C1" s="9" t="s">
        <v>27</v>
      </c>
      <c r="D1" s="9" t="s">
        <v>25</v>
      </c>
      <c r="E1" s="9" t="s">
        <v>26</v>
      </c>
      <c r="F1" s="9" t="s">
        <v>11</v>
      </c>
      <c r="G1" s="6" t="s">
        <v>13</v>
      </c>
      <c r="H1" s="4" t="s">
        <v>3</v>
      </c>
      <c r="I1" s="4" t="s">
        <v>4</v>
      </c>
      <c r="J1" s="4" t="s">
        <v>33</v>
      </c>
      <c r="K1" s="4" t="s">
        <v>35</v>
      </c>
      <c r="L1" s="4" t="s">
        <v>34</v>
      </c>
      <c r="M1" s="4" t="s">
        <v>11</v>
      </c>
    </row>
    <row r="2" ht="12.75">
      <c r="A2" s="2" t="s">
        <v>13</v>
      </c>
    </row>
    <row r="3" ht="12.75">
      <c r="A3" s="3" t="s">
        <v>14</v>
      </c>
    </row>
    <row r="4" spans="2:13" ht="12.75">
      <c r="B4" s="1">
        <v>1</v>
      </c>
      <c r="C4" s="10">
        <f>Data!L161</f>
        <v>40</v>
      </c>
      <c r="D4" s="10">
        <f>Data!M161</f>
        <v>21</v>
      </c>
      <c r="E4" s="10">
        <f>Data!N161</f>
        <v>14</v>
      </c>
      <c r="F4" s="10">
        <f>Data!O161</f>
        <v>8</v>
      </c>
      <c r="G4" s="7">
        <f>Data!P161</f>
        <v>83</v>
      </c>
      <c r="H4" s="5">
        <f>Data!Q161</f>
        <v>33</v>
      </c>
      <c r="I4" s="5">
        <f>Data!R161</f>
        <v>7</v>
      </c>
      <c r="J4" s="5">
        <f>Data!S161</f>
        <v>3</v>
      </c>
      <c r="K4" s="5">
        <f>Data!T161</f>
        <v>12</v>
      </c>
      <c r="L4" s="5">
        <f>Data!U161</f>
        <v>20</v>
      </c>
      <c r="M4" s="5">
        <f>Data!V161</f>
        <v>8</v>
      </c>
    </row>
    <row r="5" spans="2:13" ht="12.75">
      <c r="B5" s="1">
        <v>2</v>
      </c>
      <c r="C5" s="10">
        <f>Data!L162</f>
        <v>44</v>
      </c>
      <c r="D5" s="10">
        <f>Data!M162</f>
        <v>8</v>
      </c>
      <c r="E5" s="10">
        <f>Data!N162</f>
        <v>8</v>
      </c>
      <c r="F5" s="10">
        <f>Data!O162</f>
        <v>6</v>
      </c>
      <c r="G5" s="7">
        <f>Data!P162</f>
        <v>66</v>
      </c>
      <c r="H5" s="5">
        <f>Data!Q162</f>
        <v>39</v>
      </c>
      <c r="I5" s="5">
        <f>Data!R162</f>
        <v>5</v>
      </c>
      <c r="J5" s="5">
        <f>Data!S162</f>
        <v>9</v>
      </c>
      <c r="K5" s="5">
        <f>Data!T162</f>
        <v>6</v>
      </c>
      <c r="L5" s="5">
        <f>Data!U162</f>
        <v>1</v>
      </c>
      <c r="M5" s="5">
        <f>Data!V162</f>
        <v>6</v>
      </c>
    </row>
    <row r="6" spans="2:13" ht="12.75">
      <c r="B6" s="1">
        <v>3</v>
      </c>
      <c r="C6" s="10">
        <f>Data!L163</f>
        <v>7</v>
      </c>
      <c r="D6" s="10">
        <f>Data!M163</f>
        <v>3</v>
      </c>
      <c r="E6" s="10">
        <f>Data!N163</f>
        <v>7</v>
      </c>
      <c r="F6" s="10">
        <f>Data!O163</f>
        <v>1</v>
      </c>
      <c r="G6" s="7">
        <f>Data!P163</f>
        <v>18</v>
      </c>
      <c r="H6" s="5">
        <f>Data!Q163</f>
        <v>6</v>
      </c>
      <c r="I6" s="5">
        <f>Data!R163</f>
        <v>1</v>
      </c>
      <c r="J6" s="5">
        <f>Data!S163</f>
        <v>9</v>
      </c>
      <c r="K6" s="5">
        <f>Data!T163</f>
        <v>1</v>
      </c>
      <c r="L6" s="5">
        <f>Data!U163</f>
        <v>0</v>
      </c>
      <c r="M6" s="5">
        <f>Data!V163</f>
        <v>1</v>
      </c>
    </row>
    <row r="7" spans="2:13" ht="12.75">
      <c r="B7" s="1" t="s">
        <v>24</v>
      </c>
      <c r="C7" s="10">
        <f>Data!L164</f>
        <v>91</v>
      </c>
      <c r="D7" s="10">
        <f>Data!M164</f>
        <v>32</v>
      </c>
      <c r="E7" s="10">
        <f>Data!N164</f>
        <v>29</v>
      </c>
      <c r="F7" s="10">
        <f>Data!O164</f>
        <v>15</v>
      </c>
      <c r="G7" s="7">
        <f>Data!P164</f>
        <v>167</v>
      </c>
      <c r="H7" s="5">
        <f>Data!Q164</f>
        <v>78</v>
      </c>
      <c r="I7" s="5">
        <f>Data!R164</f>
        <v>13</v>
      </c>
      <c r="J7" s="5">
        <f>Data!S164</f>
        <v>21</v>
      </c>
      <c r="K7" s="5">
        <f>Data!T164</f>
        <v>19</v>
      </c>
      <c r="L7" s="5">
        <f>Data!U164</f>
        <v>21</v>
      </c>
      <c r="M7" s="5">
        <f>Data!V164</f>
        <v>15</v>
      </c>
    </row>
    <row r="8" ht="12.75">
      <c r="A8" s="3" t="s">
        <v>12</v>
      </c>
    </row>
    <row r="9" spans="2:13" ht="12.75">
      <c r="B9" s="1">
        <v>1</v>
      </c>
      <c r="C9" s="10">
        <f>Data!L166</f>
        <v>110</v>
      </c>
      <c r="D9" s="10">
        <f>Data!M166</f>
        <v>20</v>
      </c>
      <c r="E9" s="10">
        <f>Data!N166</f>
        <v>17</v>
      </c>
      <c r="F9" s="10">
        <f>Data!O166</f>
        <v>5</v>
      </c>
      <c r="G9" s="7">
        <f>Data!P166</f>
        <v>152</v>
      </c>
      <c r="H9" s="5">
        <f>Data!Q166</f>
        <v>101</v>
      </c>
      <c r="I9" s="5">
        <f>Data!R166</f>
        <v>9</v>
      </c>
      <c r="J9" s="5">
        <f>Data!S166</f>
        <v>7</v>
      </c>
      <c r="K9" s="5">
        <f>Data!T166</f>
        <v>25</v>
      </c>
      <c r="L9" s="5">
        <f>Data!U166</f>
        <v>5</v>
      </c>
      <c r="M9" s="5">
        <f>Data!V166</f>
        <v>5</v>
      </c>
    </row>
    <row r="10" spans="2:13" ht="12.75">
      <c r="B10" s="1">
        <v>2</v>
      </c>
      <c r="C10" s="10">
        <f>Data!L167</f>
        <v>28</v>
      </c>
      <c r="D10" s="10">
        <f>Data!M167</f>
        <v>13</v>
      </c>
      <c r="E10" s="10">
        <f>Data!N167</f>
        <v>11</v>
      </c>
      <c r="F10" s="10">
        <f>Data!O167</f>
        <v>4</v>
      </c>
      <c r="G10" s="7">
        <f>Data!P167</f>
        <v>56</v>
      </c>
      <c r="H10" s="5">
        <f>Data!Q167</f>
        <v>22</v>
      </c>
      <c r="I10" s="5">
        <f>Data!R167</f>
        <v>6</v>
      </c>
      <c r="J10" s="5">
        <f>Data!S167</f>
        <v>19</v>
      </c>
      <c r="K10" s="5">
        <f>Data!T167</f>
        <v>3</v>
      </c>
      <c r="L10" s="5">
        <f>Data!U167</f>
        <v>2</v>
      </c>
      <c r="M10" s="5">
        <f>Data!V167</f>
        <v>4</v>
      </c>
    </row>
    <row r="11" spans="2:13" ht="12.75">
      <c r="B11" s="1">
        <v>3</v>
      </c>
      <c r="C11" s="10">
        <f>Data!L168</f>
        <v>8</v>
      </c>
      <c r="D11" s="10">
        <f>Data!M168</f>
        <v>8</v>
      </c>
      <c r="E11" s="10">
        <f>Data!N168</f>
        <v>5</v>
      </c>
      <c r="F11" s="10">
        <f>Data!O168</f>
        <v>5</v>
      </c>
      <c r="G11" s="7">
        <f>Data!P168</f>
        <v>26</v>
      </c>
      <c r="H11" s="5">
        <f>Data!Q168</f>
        <v>5</v>
      </c>
      <c r="I11" s="5">
        <f>Data!R168</f>
        <v>3</v>
      </c>
      <c r="J11" s="5">
        <f>Data!S168</f>
        <v>11</v>
      </c>
      <c r="K11" s="5">
        <f>Data!T168</f>
        <v>1</v>
      </c>
      <c r="L11" s="5">
        <f>Data!U168</f>
        <v>1</v>
      </c>
      <c r="M11" s="5">
        <f>Data!V168</f>
        <v>5</v>
      </c>
    </row>
    <row r="12" spans="2:13" ht="12.75">
      <c r="B12" s="1" t="s">
        <v>24</v>
      </c>
      <c r="C12" s="10">
        <f>Data!L169</f>
        <v>146</v>
      </c>
      <c r="D12" s="10">
        <f>Data!M169</f>
        <v>41</v>
      </c>
      <c r="E12" s="10">
        <f>Data!N169</f>
        <v>33</v>
      </c>
      <c r="F12" s="10">
        <f>Data!O169</f>
        <v>14</v>
      </c>
      <c r="G12" s="7">
        <f>Data!P169</f>
        <v>234</v>
      </c>
      <c r="H12" s="5">
        <f>Data!Q169</f>
        <v>128</v>
      </c>
      <c r="I12" s="5">
        <f>Data!R169</f>
        <v>18</v>
      </c>
      <c r="J12" s="5">
        <f>Data!S169</f>
        <v>37</v>
      </c>
      <c r="K12" s="5">
        <f>Data!T169</f>
        <v>29</v>
      </c>
      <c r="L12" s="5">
        <f>Data!U169</f>
        <v>8</v>
      </c>
      <c r="M12" s="5">
        <f>Data!V169</f>
        <v>14</v>
      </c>
    </row>
    <row r="13" ht="12.75">
      <c r="A13" s="3" t="s">
        <v>23</v>
      </c>
    </row>
    <row r="14" spans="2:13" ht="12.75">
      <c r="B14" s="1">
        <v>1</v>
      </c>
      <c r="C14" s="10">
        <f>Data!L171</f>
        <v>45</v>
      </c>
      <c r="D14" s="10">
        <f>Data!M171</f>
        <v>3</v>
      </c>
      <c r="E14" s="10">
        <f>Data!N171</f>
        <v>10</v>
      </c>
      <c r="F14" s="10">
        <f>Data!O171</f>
        <v>0</v>
      </c>
      <c r="G14" s="7">
        <f>Data!P171</f>
        <v>58</v>
      </c>
      <c r="H14" s="5">
        <f>Data!Q171</f>
        <v>41</v>
      </c>
      <c r="I14" s="5">
        <f>Data!R171</f>
        <v>4</v>
      </c>
      <c r="J14" s="5">
        <f>Data!S171</f>
        <v>5</v>
      </c>
      <c r="K14" s="5">
        <f>Data!T171</f>
        <v>6</v>
      </c>
      <c r="L14" s="5">
        <f>Data!U171</f>
        <v>2</v>
      </c>
      <c r="M14" s="5">
        <f>Data!V171</f>
        <v>0</v>
      </c>
    </row>
    <row r="15" spans="2:13" ht="12.75">
      <c r="B15" s="1">
        <v>2</v>
      </c>
      <c r="C15" s="10">
        <f>Data!L172</f>
        <v>10</v>
      </c>
      <c r="D15" s="10">
        <f>Data!M172</f>
        <v>3</v>
      </c>
      <c r="E15" s="10">
        <f>Data!N172</f>
        <v>0</v>
      </c>
      <c r="F15" s="10">
        <f>Data!O172</f>
        <v>0</v>
      </c>
      <c r="G15" s="7">
        <f>Data!P172</f>
        <v>13</v>
      </c>
      <c r="H15" s="5">
        <f>Data!Q172</f>
        <v>5</v>
      </c>
      <c r="I15" s="5">
        <f>Data!R172</f>
        <v>5</v>
      </c>
      <c r="J15" s="5">
        <f>Data!S172</f>
        <v>3</v>
      </c>
      <c r="K15" s="5">
        <f>Data!T172</f>
        <v>0</v>
      </c>
      <c r="L15" s="5">
        <f>Data!U172</f>
        <v>0</v>
      </c>
      <c r="M15" s="5">
        <f>Data!V172</f>
        <v>0</v>
      </c>
    </row>
    <row r="16" spans="2:13" ht="12.75">
      <c r="B16" s="1">
        <v>3</v>
      </c>
      <c r="C16" s="10">
        <f>Data!L173</f>
        <v>7</v>
      </c>
      <c r="D16" s="10">
        <f>Data!M173</f>
        <v>3</v>
      </c>
      <c r="E16" s="10">
        <f>Data!N173</f>
        <v>7</v>
      </c>
      <c r="F16" s="10">
        <f>Data!O173</f>
        <v>0</v>
      </c>
      <c r="G16" s="7">
        <f>Data!P173</f>
        <v>17</v>
      </c>
      <c r="H16" s="5">
        <f>Data!Q173</f>
        <v>3</v>
      </c>
      <c r="I16" s="5">
        <f>Data!R173</f>
        <v>4</v>
      </c>
      <c r="J16" s="5">
        <f>Data!S173</f>
        <v>10</v>
      </c>
      <c r="K16" s="5">
        <f>Data!T173</f>
        <v>0</v>
      </c>
      <c r="L16" s="5">
        <f>Data!U173</f>
        <v>0</v>
      </c>
      <c r="M16" s="5">
        <f>Data!V173</f>
        <v>0</v>
      </c>
    </row>
    <row r="17" spans="2:13" ht="12.75">
      <c r="B17" s="1" t="s">
        <v>24</v>
      </c>
      <c r="C17" s="10">
        <f>Data!L174</f>
        <v>62</v>
      </c>
      <c r="D17" s="10">
        <f>Data!M174</f>
        <v>9</v>
      </c>
      <c r="E17" s="10">
        <f>Data!N174</f>
        <v>17</v>
      </c>
      <c r="F17" s="10">
        <f>Data!O174</f>
        <v>0</v>
      </c>
      <c r="G17" s="7">
        <f>Data!P174</f>
        <v>88</v>
      </c>
      <c r="H17" s="5">
        <f>Data!Q174</f>
        <v>49</v>
      </c>
      <c r="I17" s="5">
        <f>Data!R174</f>
        <v>13</v>
      </c>
      <c r="J17" s="5">
        <f>Data!S174</f>
        <v>18</v>
      </c>
      <c r="K17" s="5">
        <f>Data!T174</f>
        <v>6</v>
      </c>
      <c r="L17" s="5">
        <f>Data!U174</f>
        <v>2</v>
      </c>
      <c r="M17" s="5">
        <f>Data!V174</f>
        <v>0</v>
      </c>
    </row>
    <row r="18" ht="12.75">
      <c r="A18" s="3" t="s">
        <v>13</v>
      </c>
    </row>
    <row r="19" spans="2:13" ht="12.75">
      <c r="B19" s="1">
        <v>1</v>
      </c>
      <c r="C19" s="10">
        <f>Data!L176</f>
        <v>195</v>
      </c>
      <c r="D19" s="10">
        <f>Data!M176</f>
        <v>44</v>
      </c>
      <c r="E19" s="10">
        <f>Data!N176</f>
        <v>41</v>
      </c>
      <c r="F19" s="10">
        <f>Data!O176</f>
        <v>13</v>
      </c>
      <c r="G19" s="7">
        <f>SUM(G4,G9,G14)</f>
        <v>293</v>
      </c>
      <c r="H19" s="5">
        <f>Data!Q176</f>
        <v>175</v>
      </c>
      <c r="I19" s="5">
        <f>Data!R176</f>
        <v>20</v>
      </c>
      <c r="J19" s="5">
        <f>Data!S176</f>
        <v>15</v>
      </c>
      <c r="K19" s="5">
        <f>Data!T176</f>
        <v>43</v>
      </c>
      <c r="L19" s="5">
        <f>Data!U176</f>
        <v>27</v>
      </c>
      <c r="M19" s="5">
        <f>Data!V176</f>
        <v>13</v>
      </c>
    </row>
    <row r="20" spans="2:13" ht="12.75">
      <c r="B20" s="1">
        <v>2</v>
      </c>
      <c r="C20" s="10">
        <f>Data!L177</f>
        <v>82</v>
      </c>
      <c r="D20" s="10">
        <f>Data!M177</f>
        <v>24</v>
      </c>
      <c r="E20" s="10">
        <f>Data!N177</f>
        <v>19</v>
      </c>
      <c r="F20" s="10">
        <f>Data!O177</f>
        <v>10</v>
      </c>
      <c r="G20" s="7">
        <f>SUM(G5,G10,G15)</f>
        <v>135</v>
      </c>
      <c r="H20" s="5">
        <f>Data!Q177</f>
        <v>66</v>
      </c>
      <c r="I20" s="5">
        <f>Data!R177</f>
        <v>16</v>
      </c>
      <c r="J20" s="5">
        <f>Data!S177</f>
        <v>31</v>
      </c>
      <c r="K20" s="5">
        <f>Data!T177</f>
        <v>9</v>
      </c>
      <c r="L20" s="5">
        <f>Data!U177</f>
        <v>3</v>
      </c>
      <c r="M20" s="5">
        <f>Data!V177</f>
        <v>10</v>
      </c>
    </row>
    <row r="21" spans="2:13" ht="12.75">
      <c r="B21" s="1">
        <v>3</v>
      </c>
      <c r="C21" s="10">
        <f>Data!L178</f>
        <v>22</v>
      </c>
      <c r="D21" s="10">
        <f>Data!M178</f>
        <v>14</v>
      </c>
      <c r="E21" s="10">
        <f>Data!N178</f>
        <v>19</v>
      </c>
      <c r="F21" s="10">
        <f>Data!O178</f>
        <v>6</v>
      </c>
      <c r="G21" s="7">
        <f>SUM(G6,G11,G16)</f>
        <v>61</v>
      </c>
      <c r="H21" s="5">
        <f>Data!Q178</f>
        <v>14</v>
      </c>
      <c r="I21" s="5">
        <f>Data!R178</f>
        <v>8</v>
      </c>
      <c r="J21" s="5">
        <f>Data!S178</f>
        <v>30</v>
      </c>
      <c r="K21" s="5">
        <f>Data!T178</f>
        <v>2</v>
      </c>
      <c r="L21" s="5">
        <f>Data!U178</f>
        <v>1</v>
      </c>
      <c r="M21" s="5">
        <f>Data!V178</f>
        <v>6</v>
      </c>
    </row>
    <row r="22" spans="2:13" ht="12.75">
      <c r="B22" s="1" t="s">
        <v>24</v>
      </c>
      <c r="C22" s="10">
        <f>Data!L179</f>
        <v>299</v>
      </c>
      <c r="D22" s="10">
        <f>Data!M179</f>
        <v>82</v>
      </c>
      <c r="E22" s="10">
        <f>Data!N179</f>
        <v>79</v>
      </c>
      <c r="F22" s="10">
        <f>Data!O179</f>
        <v>29</v>
      </c>
      <c r="G22" s="7">
        <f>SUM(G19:G21)</f>
        <v>489</v>
      </c>
      <c r="H22" s="5">
        <f>Data!Q179</f>
        <v>255</v>
      </c>
      <c r="I22" s="5">
        <f>Data!R179</f>
        <v>44</v>
      </c>
      <c r="J22" s="5">
        <f>Data!S179</f>
        <v>76</v>
      </c>
      <c r="K22" s="5">
        <f>Data!T179</f>
        <v>54</v>
      </c>
      <c r="L22" s="5">
        <f>Data!U179</f>
        <v>31</v>
      </c>
      <c r="M22" s="5">
        <f>Data!V179</f>
        <v>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workbookViewId="0" topLeftCell="A1">
      <selection activeCell="C17" sqref="C17"/>
    </sheetView>
  </sheetViews>
  <sheetFormatPr defaultColWidth="9.140625" defaultRowHeight="12.75"/>
  <cols>
    <col min="2" max="2" width="9.140625" style="1" customWidth="1"/>
    <col min="3" max="3" width="9.140625" style="7" customWidth="1"/>
    <col min="4" max="9" width="9.140625" style="5" customWidth="1"/>
    <col min="10" max="10" width="9.140625" style="13" customWidth="1"/>
    <col min="11" max="11" width="9.140625" style="10" customWidth="1"/>
  </cols>
  <sheetData>
    <row r="1" spans="2:10" ht="12.75">
      <c r="B1" s="1" t="s">
        <v>36</v>
      </c>
      <c r="C1" s="6" t="s">
        <v>41</v>
      </c>
      <c r="D1" s="4" t="s">
        <v>3</v>
      </c>
      <c r="E1" s="4" t="s">
        <v>4</v>
      </c>
      <c r="F1" s="4" t="s">
        <v>33</v>
      </c>
      <c r="G1" s="4" t="s">
        <v>35</v>
      </c>
      <c r="H1" s="4" t="s">
        <v>34</v>
      </c>
      <c r="I1" s="4" t="s">
        <v>11</v>
      </c>
      <c r="J1" s="12" t="s">
        <v>39</v>
      </c>
    </row>
    <row r="2" ht="12.75">
      <c r="A2" s="2" t="s">
        <v>40</v>
      </c>
    </row>
    <row r="3" ht="12.75">
      <c r="A3" s="3" t="s">
        <v>14</v>
      </c>
    </row>
    <row r="4" spans="2:10" ht="12.75">
      <c r="B4" s="1">
        <v>1</v>
      </c>
      <c r="C4" s="7">
        <f>Data!P161</f>
        <v>83</v>
      </c>
      <c r="D4" s="19">
        <f>Data!Q161/Data!$P161</f>
        <v>0.39759036144578314</v>
      </c>
      <c r="E4" s="19">
        <f>Data!R161/Data!$P161</f>
        <v>0.08433734939759036</v>
      </c>
      <c r="F4" s="19">
        <f>Data!S161/Data!$P161</f>
        <v>0.03614457831325301</v>
      </c>
      <c r="G4" s="19">
        <f>Data!T161/Data!$P161</f>
        <v>0.14457831325301204</v>
      </c>
      <c r="H4" s="19">
        <f>Data!U161/Data!$P161</f>
        <v>0.24096385542168675</v>
      </c>
      <c r="I4" s="19">
        <f>Data!V161/Data!$P161</f>
        <v>0.0963855421686747</v>
      </c>
      <c r="J4" s="20">
        <f>Data!W161/Data!$P161</f>
        <v>0.42168674698795183</v>
      </c>
    </row>
    <row r="5" spans="2:10" ht="12.75">
      <c r="B5" s="1">
        <v>2</v>
      </c>
      <c r="C5" s="7">
        <f>Data!P162</f>
        <v>66</v>
      </c>
      <c r="D5" s="19">
        <f>Data!Q162/Data!$P162</f>
        <v>0.5909090909090909</v>
      </c>
      <c r="E5" s="19">
        <f>Data!R162/Data!$P162</f>
        <v>0.07575757575757576</v>
      </c>
      <c r="F5" s="19">
        <f>Data!S162/Data!$P162</f>
        <v>0.13636363636363635</v>
      </c>
      <c r="G5" s="19">
        <f>Data!T162/Data!$P162</f>
        <v>0.09090909090909091</v>
      </c>
      <c r="H5" s="19">
        <f>Data!U162/Data!$P162</f>
        <v>0.015151515151515152</v>
      </c>
      <c r="I5" s="19">
        <f>Data!V162/Data!$P162</f>
        <v>0.09090909090909091</v>
      </c>
      <c r="J5" s="20">
        <f>Data!W162/Data!$P162</f>
        <v>0.24242424242424243</v>
      </c>
    </row>
    <row r="6" spans="2:10" ht="12.75">
      <c r="B6" s="1">
        <v>3</v>
      </c>
      <c r="C6" s="7">
        <f>Data!P163</f>
        <v>18</v>
      </c>
      <c r="D6" s="19">
        <f>Data!Q163/Data!$P163</f>
        <v>0.3333333333333333</v>
      </c>
      <c r="E6" s="19">
        <f>Data!R163/Data!$P163</f>
        <v>0.05555555555555555</v>
      </c>
      <c r="F6" s="19">
        <f>Data!S163/Data!$P163</f>
        <v>0.5</v>
      </c>
      <c r="G6" s="19">
        <f>Data!T163/Data!$P163</f>
        <v>0.05555555555555555</v>
      </c>
      <c r="H6" s="19">
        <f>Data!U163/Data!$P163</f>
        <v>0</v>
      </c>
      <c r="I6" s="19">
        <f>Data!V163/Data!$P163</f>
        <v>0.05555555555555555</v>
      </c>
      <c r="J6" s="20">
        <f>Data!W163/Data!$P163</f>
        <v>0.5555555555555556</v>
      </c>
    </row>
    <row r="7" spans="2:10" ht="12.75">
      <c r="B7" s="1" t="s">
        <v>24</v>
      </c>
      <c r="C7" s="7">
        <f>Data!P164</f>
        <v>167</v>
      </c>
      <c r="D7" s="19">
        <f>Data!Q164/Data!$P164</f>
        <v>0.46706586826347307</v>
      </c>
      <c r="E7" s="19">
        <f>Data!R164/Data!$P164</f>
        <v>0.07784431137724551</v>
      </c>
      <c r="F7" s="19">
        <f>Data!S164/Data!$P164</f>
        <v>0.12574850299401197</v>
      </c>
      <c r="G7" s="19">
        <f>Data!T164/Data!$P164</f>
        <v>0.11377245508982035</v>
      </c>
      <c r="H7" s="19">
        <f>Data!U164/Data!$P164</f>
        <v>0.12574850299401197</v>
      </c>
      <c r="I7" s="19">
        <f>Data!V164/Data!$P164</f>
        <v>0.08982035928143713</v>
      </c>
      <c r="J7" s="20">
        <f>Data!W164/Data!$P164</f>
        <v>0.3652694610778443</v>
      </c>
    </row>
    <row r="8" ht="12.75">
      <c r="A8" s="3" t="s">
        <v>12</v>
      </c>
    </row>
    <row r="9" spans="2:10" ht="12.75">
      <c r="B9" s="1">
        <v>1</v>
      </c>
      <c r="C9" s="7">
        <f>Data!P166</f>
        <v>152</v>
      </c>
      <c r="D9" s="19">
        <f>Data!Q166/Data!$P166</f>
        <v>0.6644736842105263</v>
      </c>
      <c r="E9" s="19">
        <f>Data!R166/Data!$P166</f>
        <v>0.05921052631578947</v>
      </c>
      <c r="F9" s="19">
        <f>Data!S166/Data!$P166</f>
        <v>0.046052631578947366</v>
      </c>
      <c r="G9" s="19">
        <f>Data!T166/Data!$P166</f>
        <v>0.16447368421052633</v>
      </c>
      <c r="H9" s="19">
        <f>Data!U166/Data!$P166</f>
        <v>0.03289473684210526</v>
      </c>
      <c r="I9" s="19">
        <f>Data!V166/Data!$P166</f>
        <v>0.03289473684210526</v>
      </c>
      <c r="J9" s="20">
        <f>Data!W166/Data!$P166</f>
        <v>0.24342105263157895</v>
      </c>
    </row>
    <row r="10" spans="2:10" ht="12.75">
      <c r="B10" s="1">
        <v>2</v>
      </c>
      <c r="C10" s="7">
        <f>Data!P167</f>
        <v>56</v>
      </c>
      <c r="D10" s="19">
        <f>Data!Q167/Data!$P167</f>
        <v>0.39285714285714285</v>
      </c>
      <c r="E10" s="19">
        <f>Data!R167/Data!$P167</f>
        <v>0.10714285714285714</v>
      </c>
      <c r="F10" s="19">
        <f>Data!S167/Data!$P167</f>
        <v>0.3392857142857143</v>
      </c>
      <c r="G10" s="19">
        <f>Data!T167/Data!$P167</f>
        <v>0.05357142857142857</v>
      </c>
      <c r="H10" s="19">
        <f>Data!U167/Data!$P167</f>
        <v>0.03571428571428571</v>
      </c>
      <c r="I10" s="19">
        <f>Data!V167/Data!$P167</f>
        <v>0.07142857142857142</v>
      </c>
      <c r="J10" s="20">
        <f>Data!W167/Data!$P167</f>
        <v>0.42857142857142855</v>
      </c>
    </row>
    <row r="11" spans="2:10" ht="12.75">
      <c r="B11" s="1">
        <v>3</v>
      </c>
      <c r="C11" s="7">
        <f>Data!P168</f>
        <v>26</v>
      </c>
      <c r="D11" s="19">
        <f>Data!Q168/Data!$P168</f>
        <v>0.19230769230769232</v>
      </c>
      <c r="E11" s="19">
        <f>Data!R168/Data!$P168</f>
        <v>0.11538461538461539</v>
      </c>
      <c r="F11" s="19">
        <f>Data!S168/Data!$P168</f>
        <v>0.4230769230769231</v>
      </c>
      <c r="G11" s="19">
        <f>Data!T168/Data!$P168</f>
        <v>0.038461538461538464</v>
      </c>
      <c r="H11" s="19">
        <f>Data!U168/Data!$P168</f>
        <v>0.038461538461538464</v>
      </c>
      <c r="I11" s="19">
        <f>Data!V168/Data!$P168</f>
        <v>0.19230769230769232</v>
      </c>
      <c r="J11" s="20">
        <f>Data!W168/Data!$P168</f>
        <v>0.5</v>
      </c>
    </row>
    <row r="12" spans="2:10" ht="12.75">
      <c r="B12" s="1" t="s">
        <v>24</v>
      </c>
      <c r="C12" s="7">
        <f>Data!P169</f>
        <v>234</v>
      </c>
      <c r="D12" s="19">
        <f>Data!Q169/Data!$P169</f>
        <v>0.5470085470085471</v>
      </c>
      <c r="E12" s="19">
        <f>Data!R169/Data!$P169</f>
        <v>0.07692307692307693</v>
      </c>
      <c r="F12" s="19">
        <f>Data!S169/Data!$P169</f>
        <v>0.1581196581196581</v>
      </c>
      <c r="G12" s="19">
        <f>Data!T169/Data!$P169</f>
        <v>0.12393162393162394</v>
      </c>
      <c r="H12" s="19">
        <f>Data!U169/Data!$P169</f>
        <v>0.03418803418803419</v>
      </c>
      <c r="I12" s="19">
        <f>Data!V169/Data!$P169</f>
        <v>0.05982905982905983</v>
      </c>
      <c r="J12" s="20">
        <f>Data!W169/Data!$P169</f>
        <v>0.3162393162393162</v>
      </c>
    </row>
    <row r="13" ht="12.75">
      <c r="A13" s="3" t="s">
        <v>23</v>
      </c>
    </row>
    <row r="14" spans="2:10" ht="12.75">
      <c r="B14" s="1">
        <v>1</v>
      </c>
      <c r="C14" s="7">
        <f>Data!P171</f>
        <v>58</v>
      </c>
      <c r="D14" s="19">
        <f>Data!Q171/Data!$P171</f>
        <v>0.7068965517241379</v>
      </c>
      <c r="E14" s="19">
        <f>Data!R171/Data!$P171</f>
        <v>0.06896551724137931</v>
      </c>
      <c r="F14" s="19">
        <f>Data!S171/Data!$P171</f>
        <v>0.08620689655172414</v>
      </c>
      <c r="G14" s="19">
        <f>Data!T171/Data!$P171</f>
        <v>0.10344827586206896</v>
      </c>
      <c r="H14" s="19">
        <f>Data!U171/Data!$P171</f>
        <v>0.034482758620689655</v>
      </c>
      <c r="I14" s="19">
        <f>Data!V171/Data!$P171</f>
        <v>0</v>
      </c>
      <c r="J14" s="20">
        <f>Data!W171/Data!$P171</f>
        <v>0.22413793103448276</v>
      </c>
    </row>
    <row r="15" spans="2:10" ht="12.75">
      <c r="B15" s="1">
        <v>2</v>
      </c>
      <c r="C15" s="7">
        <f>Data!P172</f>
        <v>13</v>
      </c>
      <c r="D15" s="19">
        <f>Data!Q172/Data!$P172</f>
        <v>0.38461538461538464</v>
      </c>
      <c r="E15" s="19">
        <f>Data!R172/Data!$P172</f>
        <v>0.38461538461538464</v>
      </c>
      <c r="F15" s="19">
        <f>Data!S172/Data!$P172</f>
        <v>0.23076923076923078</v>
      </c>
      <c r="G15" s="19">
        <f>Data!T172/Data!$P172</f>
        <v>0</v>
      </c>
      <c r="H15" s="19">
        <f>Data!U172/Data!$P172</f>
        <v>0</v>
      </c>
      <c r="I15" s="19">
        <f>Data!V172/Data!$P172</f>
        <v>0</v>
      </c>
      <c r="J15" s="20">
        <f>Data!W172/Data!$P172</f>
        <v>0.23076923076923078</v>
      </c>
    </row>
    <row r="16" spans="2:10" ht="12.75">
      <c r="B16" s="1">
        <v>3</v>
      </c>
      <c r="C16" s="7">
        <f>Data!P173</f>
        <v>17</v>
      </c>
      <c r="D16" s="19">
        <f>Data!Q173/Data!$P173</f>
        <v>0.17647058823529413</v>
      </c>
      <c r="E16" s="19">
        <f>Data!R173/Data!$P173</f>
        <v>0.23529411764705882</v>
      </c>
      <c r="F16" s="19">
        <f>Data!S173/Data!$P173</f>
        <v>0.5882352941176471</v>
      </c>
      <c r="G16" s="19">
        <f>Data!T173/Data!$P173</f>
        <v>0</v>
      </c>
      <c r="H16" s="19">
        <f>Data!U173/Data!$P173</f>
        <v>0</v>
      </c>
      <c r="I16" s="19">
        <f>Data!V173/Data!$P173</f>
        <v>0</v>
      </c>
      <c r="J16" s="20">
        <f>Data!W173/Data!$P173</f>
        <v>0.5882352941176471</v>
      </c>
    </row>
    <row r="17" spans="2:10" ht="12.75">
      <c r="B17" s="1" t="s">
        <v>24</v>
      </c>
      <c r="C17" s="7">
        <f>Data!P174</f>
        <v>88</v>
      </c>
      <c r="D17" s="19">
        <f>Data!Q174/Data!$P174</f>
        <v>0.5568181818181818</v>
      </c>
      <c r="E17" s="19">
        <f>Data!R174/Data!$P174</f>
        <v>0.14772727272727273</v>
      </c>
      <c r="F17" s="19">
        <f>Data!S174/Data!$P174</f>
        <v>0.20454545454545456</v>
      </c>
      <c r="G17" s="19">
        <f>Data!T174/Data!$P174</f>
        <v>0.06818181818181818</v>
      </c>
      <c r="H17" s="19">
        <f>Data!U174/Data!$P174</f>
        <v>0.022727272727272728</v>
      </c>
      <c r="I17" s="19">
        <f>Data!V174/Data!$P174</f>
        <v>0</v>
      </c>
      <c r="J17" s="20">
        <f>Data!W174/Data!$P174</f>
        <v>0.29545454545454547</v>
      </c>
    </row>
    <row r="18" ht="12.75">
      <c r="A18" s="3" t="s">
        <v>13</v>
      </c>
    </row>
    <row r="19" spans="2:10" ht="12.75">
      <c r="B19" s="1">
        <v>1</v>
      </c>
      <c r="C19" s="7">
        <f>SUM(C4,C9,C14)</f>
        <v>293</v>
      </c>
      <c r="D19" s="19">
        <f>Data!Q176/Data!$P176</f>
        <v>0.5972696245733788</v>
      </c>
      <c r="E19" s="19">
        <f>Data!R176/Data!$P176</f>
        <v>0.06825938566552901</v>
      </c>
      <c r="F19" s="19">
        <f>Data!S176/Data!$P176</f>
        <v>0.051194539249146756</v>
      </c>
      <c r="G19" s="19">
        <f>Data!T176/Data!$P176</f>
        <v>0.14675767918088736</v>
      </c>
      <c r="H19" s="19">
        <f>Data!U176/Data!$P176</f>
        <v>0.09215017064846416</v>
      </c>
      <c r="I19" s="19">
        <f>Data!V176/Data!$P176</f>
        <v>0.04436860068259386</v>
      </c>
      <c r="J19" s="20">
        <f>Data!W176/Data!$P176</f>
        <v>0.2901023890784983</v>
      </c>
    </row>
    <row r="20" spans="2:10" ht="12.75">
      <c r="B20" s="1">
        <v>2</v>
      </c>
      <c r="C20" s="7">
        <f>SUM(C5,C10,C15)</f>
        <v>135</v>
      </c>
      <c r="D20" s="19">
        <f>Data!Q177/Data!$P177</f>
        <v>0.4888888888888889</v>
      </c>
      <c r="E20" s="19">
        <f>Data!R177/Data!$P177</f>
        <v>0.11851851851851852</v>
      </c>
      <c r="F20" s="19">
        <f>Data!S177/Data!$P177</f>
        <v>0.22962962962962963</v>
      </c>
      <c r="G20" s="19">
        <f>Data!T177/Data!$P177</f>
        <v>0.06666666666666667</v>
      </c>
      <c r="H20" s="19">
        <f>Data!U177/Data!$P177</f>
        <v>0.022222222222222223</v>
      </c>
      <c r="I20" s="19">
        <f>Data!V177/Data!$P177</f>
        <v>0.07407407407407407</v>
      </c>
      <c r="J20" s="20">
        <f>Data!W177/Data!$P177</f>
        <v>0.31851851851851853</v>
      </c>
    </row>
    <row r="21" spans="2:10" ht="12.75">
      <c r="B21" s="1">
        <v>3</v>
      </c>
      <c r="C21" s="7">
        <f>SUM(C6,C11,C16)</f>
        <v>61</v>
      </c>
      <c r="D21" s="19">
        <f>Data!Q178/Data!$P178</f>
        <v>0.22950819672131148</v>
      </c>
      <c r="E21" s="19">
        <f>Data!R178/Data!$P178</f>
        <v>0.13114754098360656</v>
      </c>
      <c r="F21" s="19">
        <f>Data!S178/Data!$P178</f>
        <v>0.4918032786885246</v>
      </c>
      <c r="G21" s="19">
        <f>Data!T178/Data!$P178</f>
        <v>0.03278688524590164</v>
      </c>
      <c r="H21" s="19">
        <f>Data!U178/Data!$P178</f>
        <v>0.01639344262295082</v>
      </c>
      <c r="I21" s="19">
        <f>Data!V178/Data!$P178</f>
        <v>0.09836065573770492</v>
      </c>
      <c r="J21" s="20">
        <f>Data!W178/Data!$P178</f>
        <v>0.5409836065573771</v>
      </c>
    </row>
    <row r="22" spans="2:10" ht="12.75">
      <c r="B22" s="1" t="s">
        <v>24</v>
      </c>
      <c r="C22" s="7">
        <f>SUM(C19:C21)</f>
        <v>489</v>
      </c>
      <c r="D22" s="19">
        <f>Data!Q179/Data!$P179</f>
        <v>0.5214723926380368</v>
      </c>
      <c r="E22" s="19">
        <f>Data!R179/Data!$P179</f>
        <v>0.08997955010224949</v>
      </c>
      <c r="F22" s="19">
        <f>Data!S179/Data!$P179</f>
        <v>0.1554192229038855</v>
      </c>
      <c r="G22" s="19">
        <f>Data!T179/Data!$P179</f>
        <v>0.11042944785276074</v>
      </c>
      <c r="H22" s="19">
        <f>Data!U179/Data!$P179</f>
        <v>0.06339468302658487</v>
      </c>
      <c r="I22" s="19">
        <f>Data!V179/Data!$P179</f>
        <v>0.05930470347648262</v>
      </c>
      <c r="J22" s="20">
        <f>Data!W179/Data!$P179</f>
        <v>0.3292433537832311</v>
      </c>
    </row>
    <row r="23" spans="4:10" ht="12.75">
      <c r="D23" s="19"/>
      <c r="E23" s="19"/>
      <c r="F23" s="19"/>
      <c r="G23" s="19"/>
      <c r="H23" s="19"/>
      <c r="I23" s="19"/>
      <c r="J23" s="20"/>
    </row>
    <row r="24" ht="12.75">
      <c r="A24" s="2" t="str">
        <f>Data!A3</f>
        <v>1 General Requirements</v>
      </c>
    </row>
    <row r="25" ht="12.75">
      <c r="A25" s="3" t="str">
        <f>Data!A4</f>
        <v>Requirements</v>
      </c>
    </row>
    <row r="26" spans="2:10" ht="12.75">
      <c r="B26" s="1">
        <v>1</v>
      </c>
      <c r="C26" s="7">
        <f>Data!P5</f>
        <v>8</v>
      </c>
      <c r="D26" s="19">
        <f>IF(Data!$P5&gt;0,Data!Q5/Data!$P5,0)</f>
        <v>0.5</v>
      </c>
      <c r="E26" s="19">
        <f>IF(Data!$P5&gt;0,Data!R5/Data!$P5,0)</f>
        <v>0</v>
      </c>
      <c r="F26" s="19">
        <f>IF(Data!$P5&gt;0,Data!S5/Data!$P5,0)</f>
        <v>0</v>
      </c>
      <c r="G26" s="19">
        <f>IF(Data!$P5&gt;0,Data!T5/Data!$P5,0)</f>
        <v>0</v>
      </c>
      <c r="H26" s="19">
        <f>IF(Data!$P5&gt;0,Data!U5/Data!$P5,0)</f>
        <v>0</v>
      </c>
      <c r="I26" s="19">
        <f>IF(Data!$P5&gt;0,Data!V5/Data!$P5,0)</f>
        <v>0.5</v>
      </c>
      <c r="J26" s="20">
        <f>IF(Data!$P5&gt;0,Data!W5/Data!$P5,0)</f>
        <v>0</v>
      </c>
    </row>
    <row r="27" spans="2:10" ht="12.75">
      <c r="B27" s="1">
        <v>2</v>
      </c>
      <c r="C27" s="7">
        <f>Data!P6</f>
        <v>6</v>
      </c>
      <c r="D27" s="19">
        <f>IF(Data!$P6&gt;0,Data!Q6/Data!$P6,0)</f>
        <v>0.6666666666666666</v>
      </c>
      <c r="E27" s="19">
        <f>IF(Data!$P6&gt;0,Data!R6/Data!$P6,0)</f>
        <v>0</v>
      </c>
      <c r="F27" s="19">
        <f>IF(Data!$P6&gt;0,Data!S6/Data!$P6,0)</f>
        <v>0</v>
      </c>
      <c r="G27" s="19">
        <f>IF(Data!$P6&gt;0,Data!T6/Data!$P6,0)</f>
        <v>0</v>
      </c>
      <c r="H27" s="19">
        <f>IF(Data!$P6&gt;0,Data!U6/Data!$P6,0)</f>
        <v>0</v>
      </c>
      <c r="I27" s="19">
        <f>IF(Data!$P6&gt;0,Data!V6/Data!$P6,0)</f>
        <v>0.3333333333333333</v>
      </c>
      <c r="J27" s="20">
        <f>IF(Data!$P6&gt;0,Data!W6/Data!$P6,0)</f>
        <v>0</v>
      </c>
    </row>
    <row r="28" spans="2:10" ht="12.75">
      <c r="B28" s="1">
        <v>3</v>
      </c>
      <c r="C28" s="7">
        <f>Data!P7</f>
        <v>0</v>
      </c>
      <c r="D28" s="19">
        <f>IF(Data!$P7&gt;0,Data!Q7/Data!$P7,0)</f>
        <v>0</v>
      </c>
      <c r="E28" s="19">
        <f>IF(Data!$P7&gt;0,Data!R7/Data!$P7,0)</f>
        <v>0</v>
      </c>
      <c r="F28" s="19">
        <f>IF(Data!$P7&gt;0,Data!S7/Data!$P7,0)</f>
        <v>0</v>
      </c>
      <c r="G28" s="19">
        <f>IF(Data!$P7&gt;0,Data!T7/Data!$P7,0)</f>
        <v>0</v>
      </c>
      <c r="H28" s="19">
        <f>IF(Data!$P7&gt;0,Data!U7/Data!$P7,0)</f>
        <v>0</v>
      </c>
      <c r="I28" s="19">
        <f>IF(Data!$P7&gt;0,Data!V7/Data!$P7,0)</f>
        <v>0</v>
      </c>
      <c r="J28" s="20">
        <f>IF(Data!$P7&gt;0,Data!W7/Data!$P7,0)</f>
        <v>0</v>
      </c>
    </row>
    <row r="29" spans="2:10" ht="12.75">
      <c r="B29" s="1" t="s">
        <v>24</v>
      </c>
      <c r="C29" s="7">
        <f>Data!P8</f>
        <v>14</v>
      </c>
      <c r="D29" s="19">
        <f>IF(Data!$P8&gt;0,Data!Q8/Data!$P8,0)</f>
        <v>0.5714285714285714</v>
      </c>
      <c r="E29" s="19">
        <f>IF(Data!$P8&gt;0,Data!R8/Data!$P8,0)</f>
        <v>0</v>
      </c>
      <c r="F29" s="19">
        <f>IF(Data!$P8&gt;0,Data!S8/Data!$P8,0)</f>
        <v>0</v>
      </c>
      <c r="G29" s="19">
        <f>IF(Data!$P8&gt;0,Data!T8/Data!$P8,0)</f>
        <v>0</v>
      </c>
      <c r="H29" s="19">
        <f>IF(Data!$P8&gt;0,Data!U8/Data!$P8,0)</f>
        <v>0</v>
      </c>
      <c r="I29" s="19">
        <f>IF(Data!$P8&gt;0,Data!V8/Data!$P8,0)</f>
        <v>0.42857142857142855</v>
      </c>
      <c r="J29" s="20">
        <f>IF(Data!$P8&gt;0,Data!W8/Data!$P8,0)</f>
        <v>0</v>
      </c>
    </row>
    <row r="30" ht="12.75">
      <c r="A30" s="3" t="str">
        <f>Data!A9</f>
        <v>Subrequirements</v>
      </c>
    </row>
    <row r="31" spans="2:10" ht="12.75">
      <c r="B31" s="1">
        <v>1</v>
      </c>
      <c r="C31" s="7">
        <f>Data!P10</f>
        <v>4</v>
      </c>
      <c r="D31" s="19">
        <f>IF(Data!$P10&gt;0,Data!Q10/Data!$P10,0)</f>
        <v>0.25</v>
      </c>
      <c r="E31" s="19">
        <f>IF(Data!$P10&gt;0,Data!R10/Data!$P10,0)</f>
        <v>0.25</v>
      </c>
      <c r="F31" s="19">
        <f>IF(Data!$P10&gt;0,Data!S10/Data!$P10,0)</f>
        <v>0</v>
      </c>
      <c r="G31" s="19">
        <f>IF(Data!$P10&gt;0,Data!T10/Data!$P10,0)</f>
        <v>0.25</v>
      </c>
      <c r="H31" s="19">
        <f>IF(Data!$P10&gt;0,Data!U10/Data!$P10,0)</f>
        <v>0.25</v>
      </c>
      <c r="I31" s="19">
        <f>IF(Data!$P10&gt;0,Data!V10/Data!$P10,0)</f>
        <v>0</v>
      </c>
      <c r="J31" s="20">
        <f>IF(Data!$P10&gt;0,Data!W10/Data!$P10,0)</f>
        <v>0.5</v>
      </c>
    </row>
    <row r="32" spans="2:10" ht="12.75">
      <c r="B32" s="1">
        <v>2</v>
      </c>
      <c r="C32" s="7">
        <f>Data!P11</f>
        <v>3</v>
      </c>
      <c r="D32" s="19">
        <f>IF(Data!$P11&gt;0,Data!Q11/Data!$P11,0)</f>
        <v>0.6666666666666666</v>
      </c>
      <c r="E32" s="19">
        <f>IF(Data!$P11&gt;0,Data!R11/Data!$P11,0)</f>
        <v>0</v>
      </c>
      <c r="F32" s="19">
        <f>IF(Data!$P11&gt;0,Data!S11/Data!$P11,0)</f>
        <v>0.3333333333333333</v>
      </c>
      <c r="G32" s="19">
        <f>IF(Data!$P11&gt;0,Data!T11/Data!$P11,0)</f>
        <v>0</v>
      </c>
      <c r="H32" s="19">
        <f>IF(Data!$P11&gt;0,Data!U11/Data!$P11,0)</f>
        <v>0</v>
      </c>
      <c r="I32" s="19">
        <f>IF(Data!$P11&gt;0,Data!V11/Data!$P11,0)</f>
        <v>0</v>
      </c>
      <c r="J32" s="20">
        <f>IF(Data!$P11&gt;0,Data!W11/Data!$P11,0)</f>
        <v>0.3333333333333333</v>
      </c>
    </row>
    <row r="33" spans="2:10" ht="12.75">
      <c r="B33" s="1">
        <v>3</v>
      </c>
      <c r="C33" s="7">
        <f>Data!P12</f>
        <v>2</v>
      </c>
      <c r="D33" s="19">
        <f>IF(Data!$P12&gt;0,Data!Q12/Data!$P12,0)</f>
        <v>0.5</v>
      </c>
      <c r="E33" s="19">
        <f>IF(Data!$P12&gt;0,Data!R12/Data!$P12,0)</f>
        <v>0</v>
      </c>
      <c r="F33" s="19">
        <f>IF(Data!$P12&gt;0,Data!S12/Data!$P12,0)</f>
        <v>0</v>
      </c>
      <c r="G33" s="19">
        <f>IF(Data!$P12&gt;0,Data!T12/Data!$P12,0)</f>
        <v>0.5</v>
      </c>
      <c r="H33" s="19">
        <f>IF(Data!$P12&gt;0,Data!U12/Data!$P12,0)</f>
        <v>0</v>
      </c>
      <c r="I33" s="19">
        <f>IF(Data!$P12&gt;0,Data!V12/Data!$P12,0)</f>
        <v>0</v>
      </c>
      <c r="J33" s="20">
        <f>IF(Data!$P12&gt;0,Data!W12/Data!$P12,0)</f>
        <v>0.5</v>
      </c>
    </row>
    <row r="34" spans="2:10" ht="12.75">
      <c r="B34" s="1" t="s">
        <v>24</v>
      </c>
      <c r="C34" s="7">
        <f>Data!P13</f>
        <v>9</v>
      </c>
      <c r="D34" s="19">
        <f>IF(Data!$P13&gt;0,Data!Q13/Data!$P13,0)</f>
        <v>0.4444444444444444</v>
      </c>
      <c r="E34" s="19">
        <f>IF(Data!$P13&gt;0,Data!R13/Data!$P13,0)</f>
        <v>0.1111111111111111</v>
      </c>
      <c r="F34" s="19">
        <f>IF(Data!$P13&gt;0,Data!S13/Data!$P13,0)</f>
        <v>0.1111111111111111</v>
      </c>
      <c r="G34" s="19">
        <f>IF(Data!$P13&gt;0,Data!T13/Data!$P13,0)</f>
        <v>0.2222222222222222</v>
      </c>
      <c r="H34" s="19">
        <f>IF(Data!$P13&gt;0,Data!U13/Data!$P13,0)</f>
        <v>0.1111111111111111</v>
      </c>
      <c r="I34" s="19">
        <f>IF(Data!$P13&gt;0,Data!V13/Data!$P13,0)</f>
        <v>0</v>
      </c>
      <c r="J34" s="20">
        <f>IF(Data!$P13&gt;0,Data!W13/Data!$P13,0)</f>
        <v>0.4444444444444444</v>
      </c>
    </row>
    <row r="35" ht="12.75">
      <c r="A35" s="3" t="str">
        <f>Data!A14</f>
        <v>Total</v>
      </c>
    </row>
    <row r="36" spans="2:10" ht="12.75">
      <c r="B36" s="1">
        <v>1</v>
      </c>
      <c r="C36" s="7">
        <f>Data!P15</f>
        <v>12</v>
      </c>
      <c r="D36" s="19">
        <f>IF(Data!$P15&gt;0,Data!Q15/Data!$P15,0)</f>
        <v>0.4166666666666667</v>
      </c>
      <c r="E36" s="19">
        <f>IF(Data!$P15&gt;0,Data!R15/Data!$P15,0)</f>
        <v>0.08333333333333333</v>
      </c>
      <c r="F36" s="19">
        <f>IF(Data!$P15&gt;0,Data!S15/Data!$P15,0)</f>
        <v>0</v>
      </c>
      <c r="G36" s="19">
        <f>IF(Data!$P15&gt;0,Data!T15/Data!$P15,0)</f>
        <v>0.08333333333333333</v>
      </c>
      <c r="H36" s="19">
        <f>IF(Data!$P15&gt;0,Data!U15/Data!$P15,0)</f>
        <v>0.08333333333333333</v>
      </c>
      <c r="I36" s="19">
        <f>IF(Data!$P15&gt;0,Data!V15/Data!$P15,0)</f>
        <v>0.3333333333333333</v>
      </c>
      <c r="J36" s="20">
        <f>IF(Data!$P15&gt;0,Data!W15/Data!$P15,0)</f>
        <v>0.16666666666666666</v>
      </c>
    </row>
    <row r="37" spans="2:10" ht="12.75">
      <c r="B37" s="1">
        <v>2</v>
      </c>
      <c r="C37" s="7">
        <f>Data!P16</f>
        <v>9</v>
      </c>
      <c r="D37" s="19">
        <f>IF(Data!$P16&gt;0,Data!Q16/Data!$P16,0)</f>
        <v>0.6666666666666666</v>
      </c>
      <c r="E37" s="19">
        <f>IF(Data!$P16&gt;0,Data!R16/Data!$P16,0)</f>
        <v>0</v>
      </c>
      <c r="F37" s="19">
        <f>IF(Data!$P16&gt;0,Data!S16/Data!$P16,0)</f>
        <v>0.1111111111111111</v>
      </c>
      <c r="G37" s="19">
        <f>IF(Data!$P16&gt;0,Data!T16/Data!$P16,0)</f>
        <v>0</v>
      </c>
      <c r="H37" s="19">
        <f>IF(Data!$P16&gt;0,Data!U16/Data!$P16,0)</f>
        <v>0</v>
      </c>
      <c r="I37" s="19">
        <f>IF(Data!$P16&gt;0,Data!V16/Data!$P16,0)</f>
        <v>0.2222222222222222</v>
      </c>
      <c r="J37" s="20">
        <f>IF(Data!$P16&gt;0,Data!W16/Data!$P16,0)</f>
        <v>0.1111111111111111</v>
      </c>
    </row>
    <row r="38" spans="2:10" ht="12.75">
      <c r="B38" s="1">
        <v>3</v>
      </c>
      <c r="C38" s="7">
        <f>Data!P17</f>
        <v>2</v>
      </c>
      <c r="D38" s="19">
        <f>IF(Data!$P17&gt;0,Data!Q17/Data!$P17,0)</f>
        <v>0.5</v>
      </c>
      <c r="E38" s="19">
        <f>IF(Data!$P17&gt;0,Data!R17/Data!$P17,0)</f>
        <v>0</v>
      </c>
      <c r="F38" s="19">
        <f>IF(Data!$P17&gt;0,Data!S17/Data!$P17,0)</f>
        <v>0</v>
      </c>
      <c r="G38" s="19">
        <f>IF(Data!$P17&gt;0,Data!T17/Data!$P17,0)</f>
        <v>0.5</v>
      </c>
      <c r="H38" s="19">
        <f>IF(Data!$P17&gt;0,Data!U17/Data!$P17,0)</f>
        <v>0</v>
      </c>
      <c r="I38" s="19">
        <f>IF(Data!$P17&gt;0,Data!V17/Data!$P17,0)</f>
        <v>0</v>
      </c>
      <c r="J38" s="20">
        <f>IF(Data!$P17&gt;0,Data!W17/Data!$P17,0)</f>
        <v>0.5</v>
      </c>
    </row>
    <row r="39" spans="2:10" ht="12.75">
      <c r="B39" s="1" t="s">
        <v>24</v>
      </c>
      <c r="C39" s="7">
        <f>Data!P18</f>
        <v>23</v>
      </c>
      <c r="D39" s="19">
        <f>IF(Data!$P18&gt;0,Data!Q18/Data!$P18,0)</f>
        <v>0.5217391304347826</v>
      </c>
      <c r="E39" s="19">
        <f>IF(Data!$P18&gt;0,Data!R18/Data!$P18,0)</f>
        <v>0.043478260869565216</v>
      </c>
      <c r="F39" s="19">
        <f>IF(Data!$P18&gt;0,Data!S18/Data!$P18,0)</f>
        <v>0.043478260869565216</v>
      </c>
      <c r="G39" s="19">
        <f>IF(Data!$P18&gt;0,Data!T18/Data!$P18,0)</f>
        <v>0.08695652173913043</v>
      </c>
      <c r="H39" s="19">
        <f>IF(Data!$P18&gt;0,Data!U18/Data!$P18,0)</f>
        <v>0.043478260869565216</v>
      </c>
      <c r="I39" s="19">
        <f>IF(Data!$P18&gt;0,Data!V18/Data!$P18,0)</f>
        <v>0.2608695652173913</v>
      </c>
      <c r="J39" s="20">
        <f>IF(Data!$P18&gt;0,Data!W18/Data!$P18,0)</f>
        <v>0.17391304347826086</v>
      </c>
    </row>
    <row r="40" spans="4:10" ht="12.75">
      <c r="D40" s="19"/>
      <c r="E40" s="19"/>
      <c r="F40" s="19"/>
      <c r="G40" s="19"/>
      <c r="H40" s="19"/>
      <c r="I40" s="19"/>
      <c r="J40" s="20"/>
    </row>
    <row r="41" ht="12.75">
      <c r="A41" s="2" t="str">
        <f>Data!A20</f>
        <v>2 User Interface</v>
      </c>
    </row>
    <row r="42" ht="12.75">
      <c r="A42" s="3" t="str">
        <f>Data!A21</f>
        <v>Requirements</v>
      </c>
    </row>
    <row r="43" spans="2:10" ht="12.75">
      <c r="B43" s="1">
        <v>1</v>
      </c>
      <c r="C43" s="7">
        <f>Data!P22</f>
        <v>9</v>
      </c>
      <c r="D43" s="19">
        <f>IF(Data!$P22&gt;0,Data!Q22/Data!$P22,0)</f>
        <v>0.6666666666666666</v>
      </c>
      <c r="E43" s="19">
        <f>IF(Data!$P22&gt;0,Data!R22/Data!$P22,0)</f>
        <v>0.1111111111111111</v>
      </c>
      <c r="F43" s="19">
        <f>IF(Data!$P22&gt;0,Data!S22/Data!$P22,0)</f>
        <v>0</v>
      </c>
      <c r="G43" s="19">
        <f>IF(Data!$P22&gt;0,Data!T22/Data!$P22,0)</f>
        <v>0.1111111111111111</v>
      </c>
      <c r="H43" s="19">
        <f>IF(Data!$P22&gt;0,Data!U22/Data!$P22,0)</f>
        <v>0.1111111111111111</v>
      </c>
      <c r="I43" s="19">
        <f>IF(Data!$P22&gt;0,Data!V22/Data!$P22,0)</f>
        <v>0</v>
      </c>
      <c r="J43" s="20">
        <f>IF(Data!$P22&gt;0,Data!W22/Data!$P22,0)</f>
        <v>0.2222222222222222</v>
      </c>
    </row>
    <row r="44" spans="2:10" ht="12.75">
      <c r="B44" s="1">
        <v>2</v>
      </c>
      <c r="C44" s="7">
        <f>Data!P23</f>
        <v>9</v>
      </c>
      <c r="D44" s="19">
        <f>IF(Data!$P23&gt;0,Data!Q23/Data!$P23,0)</f>
        <v>0.5555555555555556</v>
      </c>
      <c r="E44" s="19">
        <f>IF(Data!$P23&gt;0,Data!R23/Data!$P23,0)</f>
        <v>0.2222222222222222</v>
      </c>
      <c r="F44" s="19">
        <f>IF(Data!$P23&gt;0,Data!S23/Data!$P23,0)</f>
        <v>0.1111111111111111</v>
      </c>
      <c r="G44" s="19">
        <f>IF(Data!$P23&gt;0,Data!T23/Data!$P23,0)</f>
        <v>0</v>
      </c>
      <c r="H44" s="19">
        <f>IF(Data!$P23&gt;0,Data!U23/Data!$P23,0)</f>
        <v>0</v>
      </c>
      <c r="I44" s="19">
        <f>IF(Data!$P23&gt;0,Data!V23/Data!$P23,0)</f>
        <v>0.1111111111111111</v>
      </c>
      <c r="J44" s="20">
        <f>IF(Data!$P23&gt;0,Data!W23/Data!$P23,0)</f>
        <v>0.1111111111111111</v>
      </c>
    </row>
    <row r="45" spans="2:10" ht="12.75">
      <c r="B45" s="1">
        <v>3</v>
      </c>
      <c r="C45" s="7">
        <f>Data!P24</f>
        <v>2</v>
      </c>
      <c r="D45" s="19">
        <f>IF(Data!$P24&gt;0,Data!Q24/Data!$P24,0)</f>
        <v>0.5</v>
      </c>
      <c r="E45" s="19">
        <f>IF(Data!$P24&gt;0,Data!R24/Data!$P24,0)</f>
        <v>0</v>
      </c>
      <c r="F45" s="19">
        <f>IF(Data!$P24&gt;0,Data!S24/Data!$P24,0)</f>
        <v>0.5</v>
      </c>
      <c r="G45" s="19">
        <f>IF(Data!$P24&gt;0,Data!T24/Data!$P24,0)</f>
        <v>0</v>
      </c>
      <c r="H45" s="19">
        <f>IF(Data!$P24&gt;0,Data!U24/Data!$P24,0)</f>
        <v>0</v>
      </c>
      <c r="I45" s="19">
        <f>IF(Data!$P24&gt;0,Data!V24/Data!$P24,0)</f>
        <v>0</v>
      </c>
      <c r="J45" s="20">
        <f>IF(Data!$P24&gt;0,Data!W24/Data!$P24,0)</f>
        <v>0.5</v>
      </c>
    </row>
    <row r="46" spans="2:10" ht="12.75">
      <c r="B46" s="1" t="s">
        <v>24</v>
      </c>
      <c r="C46" s="7">
        <f>Data!P25</f>
        <v>20</v>
      </c>
      <c r="D46" s="19">
        <f>IF(Data!$P25&gt;0,Data!Q25/Data!$P25,0)</f>
        <v>0.6</v>
      </c>
      <c r="E46" s="19">
        <f>IF(Data!$P25&gt;0,Data!R25/Data!$P25,0)</f>
        <v>0.15</v>
      </c>
      <c r="F46" s="19">
        <f>IF(Data!$P25&gt;0,Data!S25/Data!$P25,0)</f>
        <v>0.1</v>
      </c>
      <c r="G46" s="19">
        <f>IF(Data!$P25&gt;0,Data!T25/Data!$P25,0)</f>
        <v>0.05</v>
      </c>
      <c r="H46" s="19">
        <f>IF(Data!$P25&gt;0,Data!U25/Data!$P25,0)</f>
        <v>0.05</v>
      </c>
      <c r="I46" s="19">
        <f>IF(Data!$P25&gt;0,Data!V25/Data!$P25,0)</f>
        <v>0.05</v>
      </c>
      <c r="J46" s="20">
        <f>IF(Data!$P25&gt;0,Data!W25/Data!$P25,0)</f>
        <v>0.2</v>
      </c>
    </row>
    <row r="47" ht="12.75">
      <c r="A47" s="3" t="str">
        <f>Data!A26</f>
        <v>Subrequirements</v>
      </c>
    </row>
    <row r="48" spans="2:10" ht="12.75">
      <c r="B48" s="1">
        <v>1</v>
      </c>
      <c r="C48" s="7">
        <f>Data!P27</f>
        <v>17</v>
      </c>
      <c r="D48" s="19">
        <f>IF(Data!$P27&gt;0,Data!Q27/Data!$P27,0)</f>
        <v>0.6470588235294118</v>
      </c>
      <c r="E48" s="19">
        <f>IF(Data!$P27&gt;0,Data!R27/Data!$P27,0)</f>
        <v>0</v>
      </c>
      <c r="F48" s="19">
        <f>IF(Data!$P27&gt;0,Data!S27/Data!$P27,0)</f>
        <v>0.11764705882352941</v>
      </c>
      <c r="G48" s="19">
        <f>IF(Data!$P27&gt;0,Data!T27/Data!$P27,0)</f>
        <v>0.11764705882352941</v>
      </c>
      <c r="H48" s="19">
        <f>IF(Data!$P27&gt;0,Data!U27/Data!$P27,0)</f>
        <v>0.058823529411764705</v>
      </c>
      <c r="I48" s="19">
        <f>IF(Data!$P27&gt;0,Data!V27/Data!$P27,0)</f>
        <v>0.058823529411764705</v>
      </c>
      <c r="J48" s="20">
        <f>IF(Data!$P27&gt;0,Data!W27/Data!$P27,0)</f>
        <v>0.29411764705882354</v>
      </c>
    </row>
    <row r="49" spans="2:10" ht="12.75">
      <c r="B49" s="1">
        <v>2</v>
      </c>
      <c r="C49" s="7">
        <f>Data!P28</f>
        <v>13</v>
      </c>
      <c r="D49" s="19">
        <f>IF(Data!$P28&gt;0,Data!Q28/Data!$P28,0)</f>
        <v>0.5384615384615384</v>
      </c>
      <c r="E49" s="19">
        <f>IF(Data!$P28&gt;0,Data!R28/Data!$P28,0)</f>
        <v>0.23076923076923078</v>
      </c>
      <c r="F49" s="19">
        <f>IF(Data!$P28&gt;0,Data!S28/Data!$P28,0)</f>
        <v>0.15384615384615385</v>
      </c>
      <c r="G49" s="19">
        <f>IF(Data!$P28&gt;0,Data!T28/Data!$P28,0)</f>
        <v>0</v>
      </c>
      <c r="H49" s="19">
        <f>IF(Data!$P28&gt;0,Data!U28/Data!$P28,0)</f>
        <v>0.07692307692307693</v>
      </c>
      <c r="I49" s="19">
        <f>IF(Data!$P28&gt;0,Data!V28/Data!$P28,0)</f>
        <v>0</v>
      </c>
      <c r="J49" s="20">
        <f>IF(Data!$P28&gt;0,Data!W28/Data!$P28,0)</f>
        <v>0.23076923076923078</v>
      </c>
    </row>
    <row r="50" spans="2:10" ht="12.75">
      <c r="B50" s="1">
        <v>3</v>
      </c>
      <c r="C50" s="7">
        <f>Data!P29</f>
        <v>3</v>
      </c>
      <c r="D50" s="19">
        <f>IF(Data!$P29&gt;0,Data!Q29/Data!$P29,0)</f>
        <v>0.3333333333333333</v>
      </c>
      <c r="E50" s="19">
        <f>IF(Data!$P29&gt;0,Data!R29/Data!$P29,0)</f>
        <v>0</v>
      </c>
      <c r="F50" s="19">
        <f>IF(Data!$P29&gt;0,Data!S29/Data!$P29,0)</f>
        <v>0.6666666666666666</v>
      </c>
      <c r="G50" s="19">
        <f>IF(Data!$P29&gt;0,Data!T29/Data!$P29,0)</f>
        <v>0</v>
      </c>
      <c r="H50" s="19">
        <f>IF(Data!$P29&gt;0,Data!U29/Data!$P29,0)</f>
        <v>0</v>
      </c>
      <c r="I50" s="19">
        <f>IF(Data!$P29&gt;0,Data!V29/Data!$P29,0)</f>
        <v>0</v>
      </c>
      <c r="J50" s="20">
        <f>IF(Data!$P29&gt;0,Data!W29/Data!$P29,0)</f>
        <v>0.6666666666666666</v>
      </c>
    </row>
    <row r="51" spans="2:10" ht="12.75">
      <c r="B51" s="1" t="s">
        <v>24</v>
      </c>
      <c r="C51" s="7">
        <f>Data!P30</f>
        <v>33</v>
      </c>
      <c r="D51" s="19">
        <f>IF(Data!$P30&gt;0,Data!Q30/Data!$P30,0)</f>
        <v>0.5757575757575758</v>
      </c>
      <c r="E51" s="19">
        <f>IF(Data!$P30&gt;0,Data!R30/Data!$P30,0)</f>
        <v>0.09090909090909091</v>
      </c>
      <c r="F51" s="19">
        <f>IF(Data!$P30&gt;0,Data!S30/Data!$P30,0)</f>
        <v>0.18181818181818182</v>
      </c>
      <c r="G51" s="19">
        <f>IF(Data!$P30&gt;0,Data!T30/Data!$P30,0)</f>
        <v>0.06060606060606061</v>
      </c>
      <c r="H51" s="19">
        <f>IF(Data!$P30&gt;0,Data!U30/Data!$P30,0)</f>
        <v>0.06060606060606061</v>
      </c>
      <c r="I51" s="19">
        <f>IF(Data!$P30&gt;0,Data!V30/Data!$P30,0)</f>
        <v>0.030303030303030304</v>
      </c>
      <c r="J51" s="20">
        <f>IF(Data!$P30&gt;0,Data!W30/Data!$P30,0)</f>
        <v>0.30303030303030304</v>
      </c>
    </row>
    <row r="52" ht="12.75">
      <c r="A52" s="3" t="str">
        <f>Data!A31</f>
        <v>Total</v>
      </c>
    </row>
    <row r="53" spans="2:10" ht="12.75">
      <c r="B53" s="1">
        <v>1</v>
      </c>
      <c r="C53" s="7">
        <f>Data!P32</f>
        <v>26</v>
      </c>
      <c r="D53" s="19">
        <f>IF(Data!$P32&gt;0,Data!Q32/Data!$P32,0)</f>
        <v>0.6538461538461539</v>
      </c>
      <c r="E53" s="19">
        <f>IF(Data!$P32&gt;0,Data!R32/Data!$P32,0)</f>
        <v>0.038461538461538464</v>
      </c>
      <c r="F53" s="19">
        <f>IF(Data!$P32&gt;0,Data!S32/Data!$P32,0)</f>
        <v>0.07692307692307693</v>
      </c>
      <c r="G53" s="19">
        <f>IF(Data!$P32&gt;0,Data!T32/Data!$P32,0)</f>
        <v>0.11538461538461539</v>
      </c>
      <c r="H53" s="19">
        <f>IF(Data!$P32&gt;0,Data!U32/Data!$P32,0)</f>
        <v>0.07692307692307693</v>
      </c>
      <c r="I53" s="19">
        <f>IF(Data!$P32&gt;0,Data!V32/Data!$P32,0)</f>
        <v>0.038461538461538464</v>
      </c>
      <c r="J53" s="20">
        <f>IF(Data!$P32&gt;0,Data!W32/Data!$P32,0)</f>
        <v>0.2692307692307692</v>
      </c>
    </row>
    <row r="54" spans="2:10" ht="12.75">
      <c r="B54" s="1">
        <v>2</v>
      </c>
      <c r="C54" s="7">
        <f>Data!P33</f>
        <v>22</v>
      </c>
      <c r="D54" s="19">
        <f>IF(Data!$P33&gt;0,Data!Q33/Data!$P33,0)</f>
        <v>0.5454545454545454</v>
      </c>
      <c r="E54" s="19">
        <f>IF(Data!$P33&gt;0,Data!R33/Data!$P33,0)</f>
        <v>0.22727272727272727</v>
      </c>
      <c r="F54" s="19">
        <f>IF(Data!$P33&gt;0,Data!S33/Data!$P33,0)</f>
        <v>0.13636363636363635</v>
      </c>
      <c r="G54" s="19">
        <f>IF(Data!$P33&gt;0,Data!T33/Data!$P33,0)</f>
        <v>0</v>
      </c>
      <c r="H54" s="19">
        <f>IF(Data!$P33&gt;0,Data!U33/Data!$P33,0)</f>
        <v>0.045454545454545456</v>
      </c>
      <c r="I54" s="19">
        <f>IF(Data!$P33&gt;0,Data!V33/Data!$P33,0)</f>
        <v>0.045454545454545456</v>
      </c>
      <c r="J54" s="20">
        <f>IF(Data!$P33&gt;0,Data!W33/Data!$P33,0)</f>
        <v>0.18181818181818182</v>
      </c>
    </row>
    <row r="55" spans="2:10" ht="12.75">
      <c r="B55" s="1">
        <v>3</v>
      </c>
      <c r="C55" s="7">
        <f>Data!P34</f>
        <v>5</v>
      </c>
      <c r="D55" s="19">
        <f>IF(Data!$P34&gt;0,Data!Q34/Data!$P34,0)</f>
        <v>0.4</v>
      </c>
      <c r="E55" s="19">
        <f>IF(Data!$P34&gt;0,Data!R34/Data!$P34,0)</f>
        <v>0</v>
      </c>
      <c r="F55" s="19">
        <f>IF(Data!$P34&gt;0,Data!S34/Data!$P34,0)</f>
        <v>0.6</v>
      </c>
      <c r="G55" s="19">
        <f>IF(Data!$P34&gt;0,Data!T34/Data!$P34,0)</f>
        <v>0</v>
      </c>
      <c r="H55" s="19">
        <f>IF(Data!$P34&gt;0,Data!U34/Data!$P34,0)</f>
        <v>0</v>
      </c>
      <c r="I55" s="19">
        <f>IF(Data!$P34&gt;0,Data!V34/Data!$P34,0)</f>
        <v>0</v>
      </c>
      <c r="J55" s="20">
        <f>IF(Data!$P34&gt;0,Data!W34/Data!$P34,0)</f>
        <v>0.6</v>
      </c>
    </row>
    <row r="56" spans="2:10" ht="12.75">
      <c r="B56" s="1" t="s">
        <v>24</v>
      </c>
      <c r="C56" s="7">
        <f>Data!P35</f>
        <v>53</v>
      </c>
      <c r="D56" s="19">
        <f>IF(Data!$P35&gt;0,Data!Q35/Data!$P35,0)</f>
        <v>0.5849056603773585</v>
      </c>
      <c r="E56" s="19">
        <f>IF(Data!$P35&gt;0,Data!R35/Data!$P35,0)</f>
        <v>0.11320754716981132</v>
      </c>
      <c r="F56" s="19">
        <f>IF(Data!$P35&gt;0,Data!S35/Data!$P35,0)</f>
        <v>0.1509433962264151</v>
      </c>
      <c r="G56" s="19">
        <f>IF(Data!$P35&gt;0,Data!T35/Data!$P35,0)</f>
        <v>0.05660377358490566</v>
      </c>
      <c r="H56" s="19">
        <f>IF(Data!$P35&gt;0,Data!U35/Data!$P35,0)</f>
        <v>0.05660377358490566</v>
      </c>
      <c r="I56" s="19">
        <f>IF(Data!$P35&gt;0,Data!V35/Data!$P35,0)</f>
        <v>0.03773584905660377</v>
      </c>
      <c r="J56" s="20">
        <f>IF(Data!$P35&gt;0,Data!W35/Data!$P35,0)</f>
        <v>0.2641509433962264</v>
      </c>
    </row>
    <row r="57" spans="4:10" ht="12.75">
      <c r="D57" s="19"/>
      <c r="E57" s="19"/>
      <c r="F57" s="19"/>
      <c r="G57" s="19"/>
      <c r="H57" s="19"/>
      <c r="I57" s="19"/>
      <c r="J57" s="20"/>
    </row>
    <row r="58" ht="12.75">
      <c r="A58" s="2" t="str">
        <f>Data!A37</f>
        <v>3 Data Handling</v>
      </c>
    </row>
    <row r="59" ht="12.75">
      <c r="A59" s="3" t="str">
        <f>Data!A38</f>
        <v>Requirements</v>
      </c>
    </row>
    <row r="60" spans="2:10" ht="12.75">
      <c r="B60" s="1">
        <v>1</v>
      </c>
      <c r="C60" s="7">
        <f>Data!P39</f>
        <v>17</v>
      </c>
      <c r="D60" s="19">
        <f>IF(Data!$P39&gt;0,Data!Q39/Data!$P39,0)</f>
        <v>0.47058823529411764</v>
      </c>
      <c r="E60" s="19">
        <f>IF(Data!$P39&gt;0,Data!R39/Data!$P39,0)</f>
        <v>0</v>
      </c>
      <c r="F60" s="19">
        <f>IF(Data!$P39&gt;0,Data!S39/Data!$P39,0)</f>
        <v>0</v>
      </c>
      <c r="G60" s="19">
        <f>IF(Data!$P39&gt;0,Data!T39/Data!$P39,0)</f>
        <v>0.11764705882352941</v>
      </c>
      <c r="H60" s="19">
        <f>IF(Data!$P39&gt;0,Data!U39/Data!$P39,0)</f>
        <v>0.4117647058823529</v>
      </c>
      <c r="I60" s="19">
        <f>IF(Data!$P39&gt;0,Data!V39/Data!$P39,0)</f>
        <v>0</v>
      </c>
      <c r="J60" s="20">
        <f>IF(Data!$P39&gt;0,Data!W39/Data!$P39,0)</f>
        <v>0.5294117647058824</v>
      </c>
    </row>
    <row r="61" spans="2:10" ht="12.75">
      <c r="B61" s="1">
        <v>2</v>
      </c>
      <c r="C61" s="7">
        <f>Data!P40</f>
        <v>19</v>
      </c>
      <c r="D61" s="19">
        <f>IF(Data!$P40&gt;0,Data!Q40/Data!$P40,0)</f>
        <v>1</v>
      </c>
      <c r="E61" s="19">
        <f>IF(Data!$P40&gt;0,Data!R40/Data!$P40,0)</f>
        <v>0</v>
      </c>
      <c r="F61" s="19">
        <f>IF(Data!$P40&gt;0,Data!S40/Data!$P40,0)</f>
        <v>0</v>
      </c>
      <c r="G61" s="19">
        <f>IF(Data!$P40&gt;0,Data!T40/Data!$P40,0)</f>
        <v>0</v>
      </c>
      <c r="H61" s="19">
        <f>IF(Data!$P40&gt;0,Data!U40/Data!$P40,0)</f>
        <v>0</v>
      </c>
      <c r="I61" s="19">
        <f>IF(Data!$P40&gt;0,Data!V40/Data!$P40,0)</f>
        <v>0</v>
      </c>
      <c r="J61" s="20">
        <f>IF(Data!$P40&gt;0,Data!W40/Data!$P40,0)</f>
        <v>0</v>
      </c>
    </row>
    <row r="62" spans="2:10" ht="12.75">
      <c r="B62" s="1">
        <v>3</v>
      </c>
      <c r="C62" s="7">
        <f>Data!P41</f>
        <v>2</v>
      </c>
      <c r="D62" s="19">
        <f>IF(Data!$P41&gt;0,Data!Q41/Data!$P41,0)</f>
        <v>0.5</v>
      </c>
      <c r="E62" s="19">
        <f>IF(Data!$P41&gt;0,Data!R41/Data!$P41,0)</f>
        <v>0</v>
      </c>
      <c r="F62" s="19">
        <f>IF(Data!$P41&gt;0,Data!S41/Data!$P41,0)</f>
        <v>0.5</v>
      </c>
      <c r="G62" s="19">
        <f>IF(Data!$P41&gt;0,Data!T41/Data!$P41,0)</f>
        <v>0</v>
      </c>
      <c r="H62" s="19">
        <f>IF(Data!$P41&gt;0,Data!U41/Data!$P41,0)</f>
        <v>0</v>
      </c>
      <c r="I62" s="19">
        <f>IF(Data!$P41&gt;0,Data!V41/Data!$P41,0)</f>
        <v>0</v>
      </c>
      <c r="J62" s="20">
        <f>IF(Data!$P41&gt;0,Data!W41/Data!$P41,0)</f>
        <v>0.5</v>
      </c>
    </row>
    <row r="63" spans="2:10" ht="12.75">
      <c r="B63" s="1" t="s">
        <v>24</v>
      </c>
      <c r="C63" s="7">
        <f>Data!P42</f>
        <v>38</v>
      </c>
      <c r="D63" s="19">
        <f>IF(Data!$P42&gt;0,Data!Q42/Data!$P42,0)</f>
        <v>0.7368421052631579</v>
      </c>
      <c r="E63" s="19">
        <f>IF(Data!$P42&gt;0,Data!R42/Data!$P42,0)</f>
        <v>0</v>
      </c>
      <c r="F63" s="19">
        <f>IF(Data!$P42&gt;0,Data!S42/Data!$P42,0)</f>
        <v>0.02631578947368421</v>
      </c>
      <c r="G63" s="19">
        <f>IF(Data!$P42&gt;0,Data!T42/Data!$P42,0)</f>
        <v>0.05263157894736842</v>
      </c>
      <c r="H63" s="19">
        <f>IF(Data!$P42&gt;0,Data!U42/Data!$P42,0)</f>
        <v>0.18421052631578946</v>
      </c>
      <c r="I63" s="19">
        <f>IF(Data!$P42&gt;0,Data!V42/Data!$P42,0)</f>
        <v>0</v>
      </c>
      <c r="J63" s="20">
        <f>IF(Data!$P42&gt;0,Data!W42/Data!$P42,0)</f>
        <v>0.2631578947368421</v>
      </c>
    </row>
    <row r="64" ht="12.75">
      <c r="A64" s="3" t="str">
        <f>Data!A43</f>
        <v>Subrequirements</v>
      </c>
    </row>
    <row r="65" spans="2:10" ht="12.75">
      <c r="B65" s="1">
        <v>1</v>
      </c>
      <c r="C65" s="7">
        <f>Data!P44</f>
        <v>55</v>
      </c>
      <c r="D65" s="19">
        <f>IF(Data!$P44&gt;0,Data!Q44/Data!$P44,0)</f>
        <v>0.9272727272727272</v>
      </c>
      <c r="E65" s="19">
        <f>IF(Data!$P44&gt;0,Data!R44/Data!$P44,0)</f>
        <v>0.01818181818181818</v>
      </c>
      <c r="F65" s="19">
        <f>IF(Data!$P44&gt;0,Data!S44/Data!$P44,0)</f>
        <v>0.01818181818181818</v>
      </c>
      <c r="G65" s="19">
        <f>IF(Data!$P44&gt;0,Data!T44/Data!$P44,0)</f>
        <v>0.01818181818181818</v>
      </c>
      <c r="H65" s="19">
        <f>IF(Data!$P44&gt;0,Data!U44/Data!$P44,0)</f>
        <v>0</v>
      </c>
      <c r="I65" s="19">
        <f>IF(Data!$P44&gt;0,Data!V44/Data!$P44,0)</f>
        <v>0.01818181818181818</v>
      </c>
      <c r="J65" s="20">
        <f>IF(Data!$P44&gt;0,Data!W44/Data!$P44,0)</f>
        <v>0.03636363636363636</v>
      </c>
    </row>
    <row r="66" spans="2:10" ht="12.75">
      <c r="B66" s="1">
        <v>2</v>
      </c>
      <c r="C66" s="7">
        <f>Data!P45</f>
        <v>5</v>
      </c>
      <c r="D66" s="19">
        <f>IF(Data!$P45&gt;0,Data!Q45/Data!$P45,0)</f>
        <v>0.4</v>
      </c>
      <c r="E66" s="19">
        <f>IF(Data!$P45&gt;0,Data!R45/Data!$P45,0)</f>
        <v>0</v>
      </c>
      <c r="F66" s="19">
        <f>IF(Data!$P45&gt;0,Data!S45/Data!$P45,0)</f>
        <v>0.2</v>
      </c>
      <c r="G66" s="19">
        <f>IF(Data!$P45&gt;0,Data!T45/Data!$P45,0)</f>
        <v>0</v>
      </c>
      <c r="H66" s="19">
        <f>IF(Data!$P45&gt;0,Data!U45/Data!$P45,0)</f>
        <v>0</v>
      </c>
      <c r="I66" s="19">
        <f>IF(Data!$P45&gt;0,Data!V45/Data!$P45,0)</f>
        <v>0.4</v>
      </c>
      <c r="J66" s="20">
        <f>IF(Data!$P45&gt;0,Data!W45/Data!$P45,0)</f>
        <v>0.2</v>
      </c>
    </row>
    <row r="67" spans="2:10" ht="12.75">
      <c r="B67" s="1">
        <v>3</v>
      </c>
      <c r="C67" s="7">
        <f>Data!P46</f>
        <v>4</v>
      </c>
      <c r="D67" s="19">
        <f>IF(Data!$P46&gt;0,Data!Q46/Data!$P46,0)</f>
        <v>0.25</v>
      </c>
      <c r="E67" s="19">
        <f>IF(Data!$P46&gt;0,Data!R46/Data!$P46,0)</f>
        <v>0</v>
      </c>
      <c r="F67" s="19">
        <f>IF(Data!$P46&gt;0,Data!S46/Data!$P46,0)</f>
        <v>0.75</v>
      </c>
      <c r="G67" s="19">
        <f>IF(Data!$P46&gt;0,Data!T46/Data!$P46,0)</f>
        <v>0</v>
      </c>
      <c r="H67" s="19">
        <f>IF(Data!$P46&gt;0,Data!U46/Data!$P46,0)</f>
        <v>0</v>
      </c>
      <c r="I67" s="19">
        <f>IF(Data!$P46&gt;0,Data!V46/Data!$P46,0)</f>
        <v>0</v>
      </c>
      <c r="J67" s="20">
        <f>IF(Data!$P46&gt;0,Data!W46/Data!$P46,0)</f>
        <v>0.75</v>
      </c>
    </row>
    <row r="68" spans="2:10" ht="12.75">
      <c r="B68" s="1" t="s">
        <v>24</v>
      </c>
      <c r="C68" s="7">
        <f>Data!P47</f>
        <v>64</v>
      </c>
      <c r="D68" s="19">
        <f>IF(Data!$P47&gt;0,Data!Q47/Data!$P47,0)</f>
        <v>0.84375</v>
      </c>
      <c r="E68" s="19">
        <f>IF(Data!$P47&gt;0,Data!R47/Data!$P47,0)</f>
        <v>0.015625</v>
      </c>
      <c r="F68" s="19">
        <f>IF(Data!$P47&gt;0,Data!S47/Data!$P47,0)</f>
        <v>0.078125</v>
      </c>
      <c r="G68" s="19">
        <f>IF(Data!$P47&gt;0,Data!T47/Data!$P47,0)</f>
        <v>0.015625</v>
      </c>
      <c r="H68" s="19">
        <f>IF(Data!$P47&gt;0,Data!U47/Data!$P47,0)</f>
        <v>0</v>
      </c>
      <c r="I68" s="19">
        <f>IF(Data!$P47&gt;0,Data!V47/Data!$P47,0)</f>
        <v>0.046875</v>
      </c>
      <c r="J68" s="20">
        <f>IF(Data!$P47&gt;0,Data!W47/Data!$P47,0)</f>
        <v>0.09375</v>
      </c>
    </row>
    <row r="69" ht="12.75">
      <c r="A69" s="3" t="str">
        <f>Data!A48</f>
        <v>Subsubrequirements</v>
      </c>
    </row>
    <row r="70" spans="2:10" ht="12.75">
      <c r="B70" s="1">
        <v>1</v>
      </c>
      <c r="C70" s="7">
        <f>Data!P49</f>
        <v>19</v>
      </c>
      <c r="D70" s="19">
        <f>IF(Data!$P49&gt;0,Data!Q49/Data!$P49,0)</f>
        <v>1</v>
      </c>
      <c r="E70" s="19">
        <f>IF(Data!$P49&gt;0,Data!R49/Data!$P49,0)</f>
        <v>0</v>
      </c>
      <c r="F70" s="19">
        <f>IF(Data!$P49&gt;0,Data!S49/Data!$P49,0)</f>
        <v>0</v>
      </c>
      <c r="G70" s="19">
        <f>IF(Data!$P49&gt;0,Data!T49/Data!$P49,0)</f>
        <v>0</v>
      </c>
      <c r="H70" s="19">
        <f>IF(Data!$P49&gt;0,Data!U49/Data!$P49,0)</f>
        <v>0</v>
      </c>
      <c r="I70" s="19">
        <f>IF(Data!$P49&gt;0,Data!V49/Data!$P49,0)</f>
        <v>0</v>
      </c>
      <c r="J70" s="20">
        <f>IF(Data!$P49&gt;0,Data!W49/Data!$P49,0)</f>
        <v>0</v>
      </c>
    </row>
    <row r="71" spans="2:10" ht="12.75">
      <c r="B71" s="1">
        <v>2</v>
      </c>
      <c r="C71" s="7">
        <f>Data!P50</f>
        <v>0</v>
      </c>
      <c r="D71" s="19">
        <f>IF(Data!$P50&gt;0,Data!Q50/Data!$P50,0)</f>
        <v>0</v>
      </c>
      <c r="E71" s="19">
        <f>IF(Data!$P50&gt;0,Data!R50/Data!$P50,0)</f>
        <v>0</v>
      </c>
      <c r="F71" s="19">
        <f>IF(Data!$P50&gt;0,Data!S50/Data!$P50,0)</f>
        <v>0</v>
      </c>
      <c r="G71" s="19">
        <f>IF(Data!$P50&gt;0,Data!T50/Data!$P50,0)</f>
        <v>0</v>
      </c>
      <c r="H71" s="19">
        <f>IF(Data!$P50&gt;0,Data!U50/Data!$P50,0)</f>
        <v>0</v>
      </c>
      <c r="I71" s="19">
        <f>IF(Data!$P50&gt;0,Data!V50/Data!$P50,0)</f>
        <v>0</v>
      </c>
      <c r="J71" s="20">
        <f>IF(Data!$P50&gt;0,Data!W50/Data!$P50,0)</f>
        <v>0</v>
      </c>
    </row>
    <row r="72" spans="2:10" ht="12.75">
      <c r="B72" s="1">
        <v>3</v>
      </c>
      <c r="C72" s="7">
        <f>Data!P51</f>
        <v>6</v>
      </c>
      <c r="D72" s="19">
        <f>IF(Data!$P51&gt;0,Data!Q51/Data!$P51,0)</f>
        <v>0.3333333333333333</v>
      </c>
      <c r="E72" s="19">
        <f>IF(Data!$P51&gt;0,Data!R51/Data!$P51,0)</f>
        <v>0</v>
      </c>
      <c r="F72" s="19">
        <f>IF(Data!$P51&gt;0,Data!S51/Data!$P51,0)</f>
        <v>0.6666666666666666</v>
      </c>
      <c r="G72" s="19">
        <f>IF(Data!$P51&gt;0,Data!T51/Data!$P51,0)</f>
        <v>0</v>
      </c>
      <c r="H72" s="19">
        <f>IF(Data!$P51&gt;0,Data!U51/Data!$P51,0)</f>
        <v>0</v>
      </c>
      <c r="I72" s="19">
        <f>IF(Data!$P51&gt;0,Data!V51/Data!$P51,0)</f>
        <v>0</v>
      </c>
      <c r="J72" s="20">
        <f>IF(Data!$P51&gt;0,Data!W51/Data!$P51,0)</f>
        <v>0.6666666666666666</v>
      </c>
    </row>
    <row r="73" spans="2:10" ht="12.75">
      <c r="B73" s="1" t="s">
        <v>24</v>
      </c>
      <c r="C73" s="7">
        <f>Data!P52</f>
        <v>25</v>
      </c>
      <c r="D73" s="19">
        <f>IF(Data!$P52&gt;0,Data!Q52/Data!$P52,0)</f>
        <v>0.84</v>
      </c>
      <c r="E73" s="19">
        <f>IF(Data!$P52&gt;0,Data!R52/Data!$P52,0)</f>
        <v>0</v>
      </c>
      <c r="F73" s="19">
        <f>IF(Data!$P52&gt;0,Data!S52/Data!$P52,0)</f>
        <v>0.16</v>
      </c>
      <c r="G73" s="19">
        <f>IF(Data!$P52&gt;0,Data!T52/Data!$P52,0)</f>
        <v>0</v>
      </c>
      <c r="H73" s="19">
        <f>IF(Data!$P52&gt;0,Data!U52/Data!$P52,0)</f>
        <v>0</v>
      </c>
      <c r="I73" s="19">
        <f>IF(Data!$P52&gt;0,Data!V52/Data!$P52,0)</f>
        <v>0</v>
      </c>
      <c r="J73" s="20">
        <f>IF(Data!$P52&gt;0,Data!W52/Data!$P52,0)</f>
        <v>0.16</v>
      </c>
    </row>
    <row r="74" ht="12.75">
      <c r="A74" s="3" t="str">
        <f>Data!A53</f>
        <v>Total</v>
      </c>
    </row>
    <row r="75" spans="2:10" ht="12.75">
      <c r="B75" s="1">
        <v>1</v>
      </c>
      <c r="C75" s="7">
        <f>Data!P54</f>
        <v>91</v>
      </c>
      <c r="D75" s="19">
        <f>IF(Data!$P54&gt;0,Data!Q54/Data!$P54,0)</f>
        <v>0.8571428571428571</v>
      </c>
      <c r="E75" s="19">
        <f>IF(Data!$P54&gt;0,Data!R54/Data!$P54,0)</f>
        <v>0.01098901098901099</v>
      </c>
      <c r="F75" s="19">
        <f>IF(Data!$P54&gt;0,Data!S54/Data!$P54,0)</f>
        <v>0.01098901098901099</v>
      </c>
      <c r="G75" s="19">
        <f>IF(Data!$P54&gt;0,Data!T54/Data!$P54,0)</f>
        <v>0.03296703296703297</v>
      </c>
      <c r="H75" s="19">
        <f>IF(Data!$P54&gt;0,Data!U54/Data!$P54,0)</f>
        <v>0.07692307692307693</v>
      </c>
      <c r="I75" s="19">
        <f>IF(Data!$P54&gt;0,Data!V54/Data!$P54,0)</f>
        <v>0.01098901098901099</v>
      </c>
      <c r="J75" s="20">
        <f>IF(Data!$P54&gt;0,Data!W54/Data!$P54,0)</f>
        <v>0.12087912087912088</v>
      </c>
    </row>
    <row r="76" spans="2:10" ht="12.75">
      <c r="B76" s="1">
        <v>2</v>
      </c>
      <c r="C76" s="7">
        <f>Data!P55</f>
        <v>24</v>
      </c>
      <c r="D76" s="19">
        <f>IF(Data!$P55&gt;0,Data!Q55/Data!$P55,0)</f>
        <v>0.875</v>
      </c>
      <c r="E76" s="19">
        <f>IF(Data!$P55&gt;0,Data!R55/Data!$P55,0)</f>
        <v>0</v>
      </c>
      <c r="F76" s="19">
        <f>IF(Data!$P55&gt;0,Data!S55/Data!$P55,0)</f>
        <v>0.041666666666666664</v>
      </c>
      <c r="G76" s="19">
        <f>IF(Data!$P55&gt;0,Data!T55/Data!$P55,0)</f>
        <v>0</v>
      </c>
      <c r="H76" s="19">
        <f>IF(Data!$P55&gt;0,Data!U55/Data!$P55,0)</f>
        <v>0</v>
      </c>
      <c r="I76" s="19">
        <f>IF(Data!$P55&gt;0,Data!V55/Data!$P55,0)</f>
        <v>0.08333333333333333</v>
      </c>
      <c r="J76" s="20">
        <f>IF(Data!$P55&gt;0,Data!W55/Data!$P55,0)</f>
        <v>0.041666666666666664</v>
      </c>
    </row>
    <row r="77" spans="2:10" ht="12.75">
      <c r="B77" s="1">
        <v>3</v>
      </c>
      <c r="C77" s="7">
        <f>Data!P56</f>
        <v>12</v>
      </c>
      <c r="D77" s="19">
        <f>IF(Data!$P56&gt;0,Data!Q56/Data!$P56,0)</f>
        <v>0.3333333333333333</v>
      </c>
      <c r="E77" s="19">
        <f>IF(Data!$P56&gt;0,Data!R56/Data!$P56,0)</f>
        <v>0</v>
      </c>
      <c r="F77" s="19">
        <f>IF(Data!$P56&gt;0,Data!S56/Data!$P56,0)</f>
        <v>0.6666666666666666</v>
      </c>
      <c r="G77" s="19">
        <f>IF(Data!$P56&gt;0,Data!T56/Data!$P56,0)</f>
        <v>0</v>
      </c>
      <c r="H77" s="19">
        <f>IF(Data!$P56&gt;0,Data!U56/Data!$P56,0)</f>
        <v>0</v>
      </c>
      <c r="I77" s="19">
        <f>IF(Data!$P56&gt;0,Data!V56/Data!$P56,0)</f>
        <v>0</v>
      </c>
      <c r="J77" s="20">
        <f>IF(Data!$P56&gt;0,Data!W56/Data!$P56,0)</f>
        <v>0.6666666666666666</v>
      </c>
    </row>
    <row r="78" spans="2:10" ht="12.75">
      <c r="B78" s="1" t="s">
        <v>24</v>
      </c>
      <c r="C78" s="7">
        <f>Data!P57</f>
        <v>127</v>
      </c>
      <c r="D78" s="19">
        <f>IF(Data!$P57&gt;0,Data!Q57/Data!$P57,0)</f>
        <v>0.8110236220472441</v>
      </c>
      <c r="E78" s="19">
        <f>IF(Data!$P57&gt;0,Data!R57/Data!$P57,0)</f>
        <v>0.007874015748031496</v>
      </c>
      <c r="F78" s="19">
        <f>IF(Data!$P57&gt;0,Data!S57/Data!$P57,0)</f>
        <v>0.07874015748031496</v>
      </c>
      <c r="G78" s="19">
        <f>IF(Data!$P57&gt;0,Data!T57/Data!$P57,0)</f>
        <v>0.023622047244094488</v>
      </c>
      <c r="H78" s="19">
        <f>IF(Data!$P57&gt;0,Data!U57/Data!$P57,0)</f>
        <v>0.05511811023622047</v>
      </c>
      <c r="I78" s="19">
        <f>IF(Data!$P57&gt;0,Data!V57/Data!$P57,0)</f>
        <v>0.023622047244094488</v>
      </c>
      <c r="J78" s="20">
        <f>IF(Data!$P57&gt;0,Data!W57/Data!$P57,0)</f>
        <v>0.15748031496062992</v>
      </c>
    </row>
    <row r="79" spans="4:10" ht="12.75">
      <c r="D79" s="19"/>
      <c r="E79" s="19"/>
      <c r="F79" s="19"/>
      <c r="G79" s="19"/>
      <c r="H79" s="19"/>
      <c r="I79" s="19"/>
      <c r="J79" s="20"/>
    </row>
    <row r="80" ht="12.75">
      <c r="A80" s="2" t="str">
        <f>Data!A59</f>
        <v>4 Calibration and Editing</v>
      </c>
    </row>
    <row r="81" ht="12.75">
      <c r="A81" s="3" t="str">
        <f>Data!A60</f>
        <v>Requirements</v>
      </c>
    </row>
    <row r="82" spans="2:10" ht="12.75">
      <c r="B82" s="1">
        <v>1</v>
      </c>
      <c r="C82" s="7">
        <f>Data!P61</f>
        <v>16</v>
      </c>
      <c r="D82" s="19">
        <f>IF(Data!$P61&gt;0,Data!Q61/Data!$P61,0)</f>
        <v>0.1875</v>
      </c>
      <c r="E82" s="19">
        <f>IF(Data!$P61&gt;0,Data!R61/Data!$P61,0)</f>
        <v>0.0625</v>
      </c>
      <c r="F82" s="19">
        <f>IF(Data!$P61&gt;0,Data!S61/Data!$P61,0)</f>
        <v>0.0625</v>
      </c>
      <c r="G82" s="19">
        <f>IF(Data!$P61&gt;0,Data!T61/Data!$P61,0)</f>
        <v>0.125</v>
      </c>
      <c r="H82" s="19">
        <f>IF(Data!$P61&gt;0,Data!U61/Data!$P61,0)</f>
        <v>0.375</v>
      </c>
      <c r="I82" s="19">
        <f>IF(Data!$P61&gt;0,Data!V61/Data!$P61,0)</f>
        <v>0.1875</v>
      </c>
      <c r="J82" s="20">
        <f>IF(Data!$P61&gt;0,Data!W61/Data!$P61,0)</f>
        <v>0.5625</v>
      </c>
    </row>
    <row r="83" spans="2:10" ht="12.75">
      <c r="B83" s="1">
        <v>2</v>
      </c>
      <c r="C83" s="7">
        <f>Data!P62</f>
        <v>10</v>
      </c>
      <c r="D83" s="19">
        <f>IF(Data!$P62&gt;0,Data!Q62/Data!$P62,0)</f>
        <v>0.2</v>
      </c>
      <c r="E83" s="19">
        <f>IF(Data!$P62&gt;0,Data!R62/Data!$P62,0)</f>
        <v>0</v>
      </c>
      <c r="F83" s="19">
        <f>IF(Data!$P62&gt;0,Data!S62/Data!$P62,0)</f>
        <v>0.2</v>
      </c>
      <c r="G83" s="19">
        <f>IF(Data!$P62&gt;0,Data!T62/Data!$P62,0)</f>
        <v>0.3</v>
      </c>
      <c r="H83" s="19">
        <f>IF(Data!$P62&gt;0,Data!U62/Data!$P62,0)</f>
        <v>0.1</v>
      </c>
      <c r="I83" s="19">
        <f>IF(Data!$P62&gt;0,Data!V62/Data!$P62,0)</f>
        <v>0.2</v>
      </c>
      <c r="J83" s="20">
        <f>IF(Data!$P62&gt;0,Data!W62/Data!$P62,0)</f>
        <v>0.6</v>
      </c>
    </row>
    <row r="84" spans="2:10" ht="12.75">
      <c r="B84" s="1">
        <v>3</v>
      </c>
      <c r="C84" s="7">
        <f>Data!P63</f>
        <v>5</v>
      </c>
      <c r="D84" s="19">
        <f>IF(Data!$P63&gt;0,Data!Q63/Data!$P63,0)</f>
        <v>0</v>
      </c>
      <c r="E84" s="19">
        <f>IF(Data!$P63&gt;0,Data!R63/Data!$P63,0)</f>
        <v>0.2</v>
      </c>
      <c r="F84" s="19">
        <f>IF(Data!$P63&gt;0,Data!S63/Data!$P63,0)</f>
        <v>0.6</v>
      </c>
      <c r="G84" s="19">
        <f>IF(Data!$P63&gt;0,Data!T63/Data!$P63,0)</f>
        <v>0</v>
      </c>
      <c r="H84" s="19">
        <f>IF(Data!$P63&gt;0,Data!U63/Data!$P63,0)</f>
        <v>0</v>
      </c>
      <c r="I84" s="19">
        <f>IF(Data!$P63&gt;0,Data!V63/Data!$P63,0)</f>
        <v>0.2</v>
      </c>
      <c r="J84" s="20">
        <f>IF(Data!$P63&gt;0,Data!W63/Data!$P63,0)</f>
        <v>0.6</v>
      </c>
    </row>
    <row r="85" spans="2:10" ht="12.75">
      <c r="B85" s="1" t="s">
        <v>24</v>
      </c>
      <c r="C85" s="7">
        <f>Data!P64</f>
        <v>31</v>
      </c>
      <c r="D85" s="19">
        <f>IF(Data!$P64&gt;0,Data!Q64/Data!$P64,0)</f>
        <v>0.16129032258064516</v>
      </c>
      <c r="E85" s="19">
        <f>IF(Data!$P64&gt;0,Data!R64/Data!$P64,0)</f>
        <v>0.06451612903225806</v>
      </c>
      <c r="F85" s="19">
        <f>IF(Data!$P64&gt;0,Data!S64/Data!$P64,0)</f>
        <v>0.1935483870967742</v>
      </c>
      <c r="G85" s="19">
        <f>IF(Data!$P64&gt;0,Data!T64/Data!$P64,0)</f>
        <v>0.16129032258064516</v>
      </c>
      <c r="H85" s="19">
        <f>IF(Data!$P64&gt;0,Data!U64/Data!$P64,0)</f>
        <v>0.22580645161290322</v>
      </c>
      <c r="I85" s="19">
        <f>IF(Data!$P64&gt;0,Data!V64/Data!$P64,0)</f>
        <v>0.1935483870967742</v>
      </c>
      <c r="J85" s="20">
        <f>IF(Data!$P64&gt;0,Data!W64/Data!$P64,0)</f>
        <v>0.5806451612903226</v>
      </c>
    </row>
    <row r="86" ht="12.75">
      <c r="A86" s="3" t="str">
        <f>Data!A65</f>
        <v>Subrequirements</v>
      </c>
    </row>
    <row r="87" spans="2:10" ht="12.75">
      <c r="B87" s="1">
        <v>1</v>
      </c>
      <c r="C87" s="7">
        <f>Data!P66</f>
        <v>22</v>
      </c>
      <c r="D87" s="19">
        <f>IF(Data!$P66&gt;0,Data!Q66/Data!$P66,0)</f>
        <v>0.3181818181818182</v>
      </c>
      <c r="E87" s="19">
        <f>IF(Data!$P66&gt;0,Data!R66/Data!$P66,0)</f>
        <v>0.045454545454545456</v>
      </c>
      <c r="F87" s="19">
        <f>IF(Data!$P66&gt;0,Data!S66/Data!$P66,0)</f>
        <v>0.045454545454545456</v>
      </c>
      <c r="G87" s="19">
        <f>IF(Data!$P66&gt;0,Data!T66/Data!$P66,0)</f>
        <v>0.5454545454545454</v>
      </c>
      <c r="H87" s="19">
        <f>IF(Data!$P66&gt;0,Data!U66/Data!$P66,0)</f>
        <v>0.045454545454545456</v>
      </c>
      <c r="I87" s="19">
        <f>IF(Data!$P66&gt;0,Data!V66/Data!$P66,0)</f>
        <v>0</v>
      </c>
      <c r="J87" s="20">
        <f>IF(Data!$P66&gt;0,Data!W66/Data!$P66,0)</f>
        <v>0.6363636363636364</v>
      </c>
    </row>
    <row r="88" spans="2:10" ht="12.75">
      <c r="B88" s="1">
        <v>2</v>
      </c>
      <c r="C88" s="7">
        <f>Data!P67</f>
        <v>5</v>
      </c>
      <c r="D88" s="19">
        <f>IF(Data!$P67&gt;0,Data!Q67/Data!$P67,0)</f>
        <v>0.2</v>
      </c>
      <c r="E88" s="19">
        <f>IF(Data!$P67&gt;0,Data!R67/Data!$P67,0)</f>
        <v>0</v>
      </c>
      <c r="F88" s="19">
        <f>IF(Data!$P67&gt;0,Data!S67/Data!$P67,0)</f>
        <v>0.6</v>
      </c>
      <c r="G88" s="19">
        <f>IF(Data!$P67&gt;0,Data!T67/Data!$P67,0)</f>
        <v>0.2</v>
      </c>
      <c r="H88" s="19">
        <f>IF(Data!$P67&gt;0,Data!U67/Data!$P67,0)</f>
        <v>0</v>
      </c>
      <c r="I88" s="19">
        <f>IF(Data!$P67&gt;0,Data!V67/Data!$P67,0)</f>
        <v>0</v>
      </c>
      <c r="J88" s="20">
        <f>IF(Data!$P67&gt;0,Data!W67/Data!$P67,0)</f>
        <v>0.8</v>
      </c>
    </row>
    <row r="89" spans="2:10" ht="12.75">
      <c r="B89" s="1">
        <v>3</v>
      </c>
      <c r="C89" s="7">
        <f>Data!P68</f>
        <v>5</v>
      </c>
      <c r="D89" s="19">
        <f>IF(Data!$P68&gt;0,Data!Q68/Data!$P68,0)</f>
        <v>0</v>
      </c>
      <c r="E89" s="19">
        <f>IF(Data!$P68&gt;0,Data!R68/Data!$P68,0)</f>
        <v>0</v>
      </c>
      <c r="F89" s="19">
        <f>IF(Data!$P68&gt;0,Data!S68/Data!$P68,0)</f>
        <v>0.6</v>
      </c>
      <c r="G89" s="19">
        <f>IF(Data!$P68&gt;0,Data!T68/Data!$P68,0)</f>
        <v>0</v>
      </c>
      <c r="H89" s="19">
        <f>IF(Data!$P68&gt;0,Data!U68/Data!$P68,0)</f>
        <v>0</v>
      </c>
      <c r="I89" s="19">
        <f>IF(Data!$P68&gt;0,Data!V68/Data!$P68,0)</f>
        <v>0.4</v>
      </c>
      <c r="J89" s="20">
        <f>IF(Data!$P68&gt;0,Data!W68/Data!$P68,0)</f>
        <v>0.6</v>
      </c>
    </row>
    <row r="90" spans="2:10" ht="12.75">
      <c r="B90" s="1" t="s">
        <v>24</v>
      </c>
      <c r="C90" s="7">
        <f>Data!P69</f>
        <v>32</v>
      </c>
      <c r="D90" s="19">
        <f>IF(Data!$P69&gt;0,Data!Q69/Data!$P69,0)</f>
        <v>0.25</v>
      </c>
      <c r="E90" s="19">
        <f>IF(Data!$P69&gt;0,Data!R69/Data!$P69,0)</f>
        <v>0.03125</v>
      </c>
      <c r="F90" s="19">
        <f>IF(Data!$P69&gt;0,Data!S69/Data!$P69,0)</f>
        <v>0.21875</v>
      </c>
      <c r="G90" s="19">
        <f>IF(Data!$P69&gt;0,Data!T69/Data!$P69,0)</f>
        <v>0.40625</v>
      </c>
      <c r="H90" s="19">
        <f>IF(Data!$P69&gt;0,Data!U69/Data!$P69,0)</f>
        <v>0.03125</v>
      </c>
      <c r="I90" s="19">
        <f>IF(Data!$P69&gt;0,Data!V69/Data!$P69,0)</f>
        <v>0.0625</v>
      </c>
      <c r="J90" s="20">
        <f>IF(Data!$P69&gt;0,Data!W69/Data!$P69,0)</f>
        <v>0.65625</v>
      </c>
    </row>
    <row r="91" ht="12.75">
      <c r="A91" s="3" t="str">
        <f>Data!A70</f>
        <v>Subsubrequirements</v>
      </c>
    </row>
    <row r="92" spans="2:10" ht="12.75">
      <c r="B92" s="1">
        <v>1</v>
      </c>
      <c r="C92" s="7">
        <f>Data!P71</f>
        <v>13</v>
      </c>
      <c r="D92" s="19">
        <f>IF(Data!$P71&gt;0,Data!Q71/Data!$P71,0)</f>
        <v>0.3076923076923077</v>
      </c>
      <c r="E92" s="19">
        <f>IF(Data!$P71&gt;0,Data!R71/Data!$P71,0)</f>
        <v>0</v>
      </c>
      <c r="F92" s="19">
        <f>IF(Data!$P71&gt;0,Data!S71/Data!$P71,0)</f>
        <v>0.23076923076923078</v>
      </c>
      <c r="G92" s="19">
        <f>IF(Data!$P71&gt;0,Data!T71/Data!$P71,0)</f>
        <v>0.3076923076923077</v>
      </c>
      <c r="H92" s="19">
        <f>IF(Data!$P71&gt;0,Data!U71/Data!$P71,0)</f>
        <v>0.15384615384615385</v>
      </c>
      <c r="I92" s="19">
        <f>IF(Data!$P71&gt;0,Data!V71/Data!$P71,0)</f>
        <v>0</v>
      </c>
      <c r="J92" s="20">
        <f>IF(Data!$P71&gt;0,Data!W71/Data!$P71,0)</f>
        <v>0.6923076923076923</v>
      </c>
    </row>
    <row r="93" spans="2:10" ht="12.75">
      <c r="B93" s="1">
        <v>2</v>
      </c>
      <c r="C93" s="7">
        <f>Data!P72</f>
        <v>0</v>
      </c>
      <c r="D93" s="19">
        <f>IF(Data!$P72&gt;0,Data!Q72/Data!$P72,0)</f>
        <v>0</v>
      </c>
      <c r="E93" s="19">
        <f>IF(Data!$P72&gt;0,Data!R72/Data!$P72,0)</f>
        <v>0</v>
      </c>
      <c r="F93" s="19">
        <f>IF(Data!$P72&gt;0,Data!S72/Data!$P72,0)</f>
        <v>0</v>
      </c>
      <c r="G93" s="19">
        <f>IF(Data!$P72&gt;0,Data!T72/Data!$P72,0)</f>
        <v>0</v>
      </c>
      <c r="H93" s="19">
        <f>IF(Data!$P72&gt;0,Data!U72/Data!$P72,0)</f>
        <v>0</v>
      </c>
      <c r="I93" s="19">
        <f>IF(Data!$P72&gt;0,Data!V72/Data!$P72,0)</f>
        <v>0</v>
      </c>
      <c r="J93" s="20">
        <f>IF(Data!$P72&gt;0,Data!W72/Data!$P72,0)</f>
        <v>0</v>
      </c>
    </row>
    <row r="94" spans="2:10" ht="12.75">
      <c r="B94" s="1">
        <v>3</v>
      </c>
      <c r="C94" s="7">
        <f>Data!P73</f>
        <v>0</v>
      </c>
      <c r="D94" s="19">
        <f>IF(Data!$P73&gt;0,Data!Q73/Data!$P73,0)</f>
        <v>0</v>
      </c>
      <c r="E94" s="19">
        <f>IF(Data!$P73&gt;0,Data!R73/Data!$P73,0)</f>
        <v>0</v>
      </c>
      <c r="F94" s="19">
        <f>IF(Data!$P73&gt;0,Data!S73/Data!$P73,0)</f>
        <v>0</v>
      </c>
      <c r="G94" s="19">
        <f>IF(Data!$P73&gt;0,Data!T73/Data!$P73,0)</f>
        <v>0</v>
      </c>
      <c r="H94" s="19">
        <f>IF(Data!$P73&gt;0,Data!U73/Data!$P73,0)</f>
        <v>0</v>
      </c>
      <c r="I94" s="19">
        <f>IF(Data!$P73&gt;0,Data!V73/Data!$P73,0)</f>
        <v>0</v>
      </c>
      <c r="J94" s="20">
        <f>IF(Data!$P73&gt;0,Data!W73/Data!$P73,0)</f>
        <v>0</v>
      </c>
    </row>
    <row r="95" spans="2:10" ht="12.75">
      <c r="B95" s="1" t="s">
        <v>24</v>
      </c>
      <c r="C95" s="7">
        <f>Data!P74</f>
        <v>13</v>
      </c>
      <c r="D95" s="19">
        <f>IF(Data!$P74&gt;0,Data!Q74/Data!$P74,0)</f>
        <v>0.3076923076923077</v>
      </c>
      <c r="E95" s="19">
        <f>IF(Data!$P74&gt;0,Data!R74/Data!$P74,0)</f>
        <v>0</v>
      </c>
      <c r="F95" s="19">
        <f>IF(Data!$P74&gt;0,Data!S74/Data!$P74,0)</f>
        <v>0.23076923076923078</v>
      </c>
      <c r="G95" s="19">
        <f>IF(Data!$P74&gt;0,Data!T74/Data!$P74,0)</f>
        <v>0.3076923076923077</v>
      </c>
      <c r="H95" s="19">
        <f>IF(Data!$P74&gt;0,Data!U74/Data!$P74,0)</f>
        <v>0.15384615384615385</v>
      </c>
      <c r="I95" s="19">
        <f>IF(Data!$P74&gt;0,Data!V74/Data!$P74,0)</f>
        <v>0</v>
      </c>
      <c r="J95" s="20">
        <f>IF(Data!$P74&gt;0,Data!W74/Data!$P74,0)</f>
        <v>0.6923076923076923</v>
      </c>
    </row>
    <row r="96" ht="12.75">
      <c r="A96" s="3" t="str">
        <f>Data!A75</f>
        <v>Total</v>
      </c>
    </row>
    <row r="97" spans="2:10" ht="12.75">
      <c r="B97" s="1">
        <v>1</v>
      </c>
      <c r="C97" s="7">
        <f>Data!P76</f>
        <v>51</v>
      </c>
      <c r="D97" s="19">
        <f>IF(Data!$P76&gt;0,Data!Q76/Data!$P76,0)</f>
        <v>0.27450980392156865</v>
      </c>
      <c r="E97" s="19">
        <f>IF(Data!$P76&gt;0,Data!R76/Data!$P76,0)</f>
        <v>0.0392156862745098</v>
      </c>
      <c r="F97" s="19">
        <f>IF(Data!$P76&gt;0,Data!S76/Data!$P76,0)</f>
        <v>0.09803921568627451</v>
      </c>
      <c r="G97" s="19">
        <f>IF(Data!$P76&gt;0,Data!T76/Data!$P76,0)</f>
        <v>0.35294117647058826</v>
      </c>
      <c r="H97" s="19">
        <f>IF(Data!$P76&gt;0,Data!U76/Data!$P76,0)</f>
        <v>0.17647058823529413</v>
      </c>
      <c r="I97" s="19">
        <f>IF(Data!$P76&gt;0,Data!V76/Data!$P76,0)</f>
        <v>0.058823529411764705</v>
      </c>
      <c r="J97" s="20">
        <f>IF(Data!$P76&gt;0,Data!W76/Data!$P76,0)</f>
        <v>0.6274509803921569</v>
      </c>
    </row>
    <row r="98" spans="2:10" ht="12.75">
      <c r="B98" s="1">
        <v>2</v>
      </c>
      <c r="C98" s="7">
        <f>Data!P77</f>
        <v>15</v>
      </c>
      <c r="D98" s="19">
        <f>IF(Data!$P77&gt;0,Data!Q77/Data!$P77,0)</f>
        <v>0.2</v>
      </c>
      <c r="E98" s="19">
        <f>IF(Data!$P77&gt;0,Data!R77/Data!$P77,0)</f>
        <v>0</v>
      </c>
      <c r="F98" s="19">
        <f>IF(Data!$P77&gt;0,Data!S77/Data!$P77,0)</f>
        <v>0.3333333333333333</v>
      </c>
      <c r="G98" s="19">
        <f>IF(Data!$P77&gt;0,Data!T77/Data!$P77,0)</f>
        <v>0.26666666666666666</v>
      </c>
      <c r="H98" s="19">
        <f>IF(Data!$P77&gt;0,Data!U77/Data!$P77,0)</f>
        <v>0.06666666666666667</v>
      </c>
      <c r="I98" s="19">
        <f>IF(Data!$P77&gt;0,Data!V77/Data!$P77,0)</f>
        <v>0.13333333333333333</v>
      </c>
      <c r="J98" s="20">
        <f>IF(Data!$P77&gt;0,Data!W77/Data!$P77,0)</f>
        <v>0.6666666666666666</v>
      </c>
    </row>
    <row r="99" spans="2:10" ht="12.75">
      <c r="B99" s="1">
        <v>3</v>
      </c>
      <c r="C99" s="7">
        <f>Data!P78</f>
        <v>10</v>
      </c>
      <c r="D99" s="19">
        <f>IF(Data!$P78&gt;0,Data!Q78/Data!$P78,0)</f>
        <v>0</v>
      </c>
      <c r="E99" s="19">
        <f>IF(Data!$P78&gt;0,Data!R78/Data!$P78,0)</f>
        <v>0.1</v>
      </c>
      <c r="F99" s="19">
        <f>IF(Data!$P78&gt;0,Data!S78/Data!$P78,0)</f>
        <v>0.6</v>
      </c>
      <c r="G99" s="19">
        <f>IF(Data!$P78&gt;0,Data!T78/Data!$P78,0)</f>
        <v>0</v>
      </c>
      <c r="H99" s="19">
        <f>IF(Data!$P78&gt;0,Data!U78/Data!$P78,0)</f>
        <v>0</v>
      </c>
      <c r="I99" s="19">
        <f>IF(Data!$P78&gt;0,Data!V78/Data!$P78,0)</f>
        <v>0.3</v>
      </c>
      <c r="J99" s="20">
        <f>IF(Data!$P78&gt;0,Data!W78/Data!$P78,0)</f>
        <v>0.6</v>
      </c>
    </row>
    <row r="100" spans="2:10" ht="12.75">
      <c r="B100" s="1" t="s">
        <v>24</v>
      </c>
      <c r="C100" s="7">
        <f>Data!P79</f>
        <v>76</v>
      </c>
      <c r="D100" s="19">
        <f>IF(Data!$P79&gt;0,Data!Q79/Data!$P79,0)</f>
        <v>0.2236842105263158</v>
      </c>
      <c r="E100" s="19">
        <f>IF(Data!$P79&gt;0,Data!R79/Data!$P79,0)</f>
        <v>0.039473684210526314</v>
      </c>
      <c r="F100" s="19">
        <f>IF(Data!$P79&gt;0,Data!S79/Data!$P79,0)</f>
        <v>0.21052631578947367</v>
      </c>
      <c r="G100" s="19">
        <f>IF(Data!$P79&gt;0,Data!T79/Data!$P79,0)</f>
        <v>0.2894736842105263</v>
      </c>
      <c r="H100" s="19">
        <f>IF(Data!$P79&gt;0,Data!U79/Data!$P79,0)</f>
        <v>0.13157894736842105</v>
      </c>
      <c r="I100" s="19">
        <f>IF(Data!$P79&gt;0,Data!V79/Data!$P79,0)</f>
        <v>0.10526315789473684</v>
      </c>
      <c r="J100" s="20">
        <f>IF(Data!$P79&gt;0,Data!W79/Data!$P79,0)</f>
        <v>0.631578947368421</v>
      </c>
    </row>
    <row r="101" spans="4:10" ht="12.75">
      <c r="D101" s="19"/>
      <c r="E101" s="19"/>
      <c r="F101" s="19"/>
      <c r="G101" s="19"/>
      <c r="H101" s="19"/>
      <c r="I101" s="19"/>
      <c r="J101" s="20"/>
    </row>
    <row r="102" ht="12.75">
      <c r="A102" s="2" t="str">
        <f>Data!A81</f>
        <v>5 Imaging</v>
      </c>
    </row>
    <row r="103" ht="12.75">
      <c r="A103" s="3" t="str">
        <f>Data!A82</f>
        <v>Requirements</v>
      </c>
    </row>
    <row r="104" spans="2:10" ht="12.75">
      <c r="B104" s="1">
        <v>1</v>
      </c>
      <c r="C104" s="7">
        <f>Data!P83</f>
        <v>13</v>
      </c>
      <c r="D104" s="19">
        <f>IF(Data!$P83&gt;0,Data!Q83/Data!$P83,0)</f>
        <v>0.3076923076923077</v>
      </c>
      <c r="E104" s="19">
        <f>IF(Data!$P83&gt;0,Data!R83/Data!$P83,0)</f>
        <v>0.3076923076923077</v>
      </c>
      <c r="F104" s="19">
        <f>IF(Data!$P83&gt;0,Data!S83/Data!$P83,0)</f>
        <v>0</v>
      </c>
      <c r="G104" s="19">
        <f>IF(Data!$P83&gt;0,Data!T83/Data!$P83,0)</f>
        <v>0.07692307692307693</v>
      </c>
      <c r="H104" s="19">
        <f>IF(Data!$P83&gt;0,Data!U83/Data!$P83,0)</f>
        <v>0.3076923076923077</v>
      </c>
      <c r="I104" s="19">
        <f>IF(Data!$P83&gt;0,Data!V83/Data!$P83,0)</f>
        <v>0</v>
      </c>
      <c r="J104" s="20">
        <f>IF(Data!$P83&gt;0,Data!W83/Data!$P83,0)</f>
        <v>0.38461538461538464</v>
      </c>
    </row>
    <row r="105" spans="2:10" ht="12.75">
      <c r="B105" s="1">
        <v>2</v>
      </c>
      <c r="C105" s="7">
        <f>Data!P84</f>
        <v>10</v>
      </c>
      <c r="D105" s="19">
        <f>IF(Data!$P84&gt;0,Data!Q84/Data!$P84,0)</f>
        <v>0.5</v>
      </c>
      <c r="E105" s="19">
        <f>IF(Data!$P84&gt;0,Data!R84/Data!$P84,0)</f>
        <v>0.2</v>
      </c>
      <c r="F105" s="19">
        <f>IF(Data!$P84&gt;0,Data!S84/Data!$P84,0)</f>
        <v>0.1</v>
      </c>
      <c r="G105" s="19">
        <f>IF(Data!$P84&gt;0,Data!T84/Data!$P84,0)</f>
        <v>0.2</v>
      </c>
      <c r="H105" s="19">
        <f>IF(Data!$P84&gt;0,Data!U84/Data!$P84,0)</f>
        <v>0</v>
      </c>
      <c r="I105" s="19">
        <f>IF(Data!$P84&gt;0,Data!V84/Data!$P84,0)</f>
        <v>0</v>
      </c>
      <c r="J105" s="20">
        <f>IF(Data!$P84&gt;0,Data!W84/Data!$P84,0)</f>
        <v>0.3</v>
      </c>
    </row>
    <row r="106" spans="2:10" ht="12.75">
      <c r="B106" s="1">
        <v>3</v>
      </c>
      <c r="C106" s="7">
        <f>Data!P85</f>
        <v>0</v>
      </c>
      <c r="D106" s="19">
        <f>IF(Data!$P85&gt;0,Data!Q85/Data!$P85,0)</f>
        <v>0</v>
      </c>
      <c r="E106" s="19">
        <f>IF(Data!$P85&gt;0,Data!R85/Data!$P85,0)</f>
        <v>0</v>
      </c>
      <c r="F106" s="19">
        <f>IF(Data!$P85&gt;0,Data!S85/Data!$P85,0)</f>
        <v>0</v>
      </c>
      <c r="G106" s="19">
        <f>IF(Data!$P85&gt;0,Data!T85/Data!$P85,0)</f>
        <v>0</v>
      </c>
      <c r="H106" s="19">
        <f>IF(Data!$P85&gt;0,Data!U85/Data!$P85,0)</f>
        <v>0</v>
      </c>
      <c r="I106" s="19">
        <f>IF(Data!$P85&gt;0,Data!V85/Data!$P85,0)</f>
        <v>0</v>
      </c>
      <c r="J106" s="20">
        <f>IF(Data!$P85&gt;0,Data!W85/Data!$P85,0)</f>
        <v>0</v>
      </c>
    </row>
    <row r="107" spans="2:10" ht="12.75">
      <c r="B107" s="1" t="s">
        <v>24</v>
      </c>
      <c r="C107" s="7">
        <f>Data!P86</f>
        <v>23</v>
      </c>
      <c r="D107" s="19">
        <f>IF(Data!$P86&gt;0,Data!Q86/Data!$P86,0)</f>
        <v>0.391304347826087</v>
      </c>
      <c r="E107" s="19">
        <f>IF(Data!$P86&gt;0,Data!R86/Data!$P86,0)</f>
        <v>0.2608695652173913</v>
      </c>
      <c r="F107" s="19">
        <f>IF(Data!$P86&gt;0,Data!S86/Data!$P86,0)</f>
        <v>0.043478260869565216</v>
      </c>
      <c r="G107" s="19">
        <f>IF(Data!$P86&gt;0,Data!T86/Data!$P86,0)</f>
        <v>0.13043478260869565</v>
      </c>
      <c r="H107" s="19">
        <f>IF(Data!$P86&gt;0,Data!U86/Data!$P86,0)</f>
        <v>0.17391304347826086</v>
      </c>
      <c r="I107" s="19">
        <f>IF(Data!$P86&gt;0,Data!V86/Data!$P86,0)</f>
        <v>0</v>
      </c>
      <c r="J107" s="20">
        <f>IF(Data!$P86&gt;0,Data!W86/Data!$P86,0)</f>
        <v>0.34782608695652173</v>
      </c>
    </row>
    <row r="108" ht="12.75">
      <c r="A108" s="3" t="str">
        <f>Data!A87</f>
        <v>Subrequirements</v>
      </c>
    </row>
    <row r="109" spans="2:10" ht="12.75">
      <c r="B109" s="1">
        <v>1</v>
      </c>
      <c r="C109" s="7">
        <f>Data!P88</f>
        <v>11</v>
      </c>
      <c r="D109" s="19">
        <f>IF(Data!$P88&gt;0,Data!Q88/Data!$P88,0)</f>
        <v>0.45454545454545453</v>
      </c>
      <c r="E109" s="19">
        <f>IF(Data!$P88&gt;0,Data!R88/Data!$P88,0)</f>
        <v>0.2727272727272727</v>
      </c>
      <c r="F109" s="19">
        <f>IF(Data!$P88&gt;0,Data!S88/Data!$P88,0)</f>
        <v>0</v>
      </c>
      <c r="G109" s="19">
        <f>IF(Data!$P88&gt;0,Data!T88/Data!$P88,0)</f>
        <v>0</v>
      </c>
      <c r="H109" s="19">
        <f>IF(Data!$P88&gt;0,Data!U88/Data!$P88,0)</f>
        <v>0</v>
      </c>
      <c r="I109" s="19">
        <f>IF(Data!$P88&gt;0,Data!V88/Data!$P88,0)</f>
        <v>0.2727272727272727</v>
      </c>
      <c r="J109" s="20">
        <f>IF(Data!$P88&gt;0,Data!W88/Data!$P88,0)</f>
        <v>0</v>
      </c>
    </row>
    <row r="110" spans="2:10" ht="12.75">
      <c r="B110" s="1">
        <v>2</v>
      </c>
      <c r="C110" s="7">
        <f>Data!P89</f>
        <v>3</v>
      </c>
      <c r="D110" s="19">
        <f>IF(Data!$P89&gt;0,Data!Q89/Data!$P89,0)</f>
        <v>0.3333333333333333</v>
      </c>
      <c r="E110" s="19">
        <f>IF(Data!$P89&gt;0,Data!R89/Data!$P89,0)</f>
        <v>0</v>
      </c>
      <c r="F110" s="19">
        <f>IF(Data!$P89&gt;0,Data!S89/Data!$P89,0)</f>
        <v>0</v>
      </c>
      <c r="G110" s="19">
        <f>IF(Data!$P89&gt;0,Data!T89/Data!$P89,0)</f>
        <v>0.3333333333333333</v>
      </c>
      <c r="H110" s="19">
        <f>IF(Data!$P89&gt;0,Data!U89/Data!$P89,0)</f>
        <v>0.3333333333333333</v>
      </c>
      <c r="I110" s="19">
        <f>IF(Data!$P89&gt;0,Data!V89/Data!$P89,0)</f>
        <v>0</v>
      </c>
      <c r="J110" s="20">
        <f>IF(Data!$P89&gt;0,Data!W89/Data!$P89,0)</f>
        <v>0.6666666666666666</v>
      </c>
    </row>
    <row r="111" spans="2:10" ht="12.75">
      <c r="B111" s="1">
        <v>3</v>
      </c>
      <c r="C111" s="7">
        <f>Data!P90</f>
        <v>1</v>
      </c>
      <c r="D111" s="19">
        <f>IF(Data!$P90&gt;0,Data!Q90/Data!$P90,0)</f>
        <v>0</v>
      </c>
      <c r="E111" s="19">
        <f>IF(Data!$P90&gt;0,Data!R90/Data!$P90,0)</f>
        <v>0</v>
      </c>
      <c r="F111" s="19">
        <f>IF(Data!$P90&gt;0,Data!S90/Data!$P90,0)</f>
        <v>1</v>
      </c>
      <c r="G111" s="19">
        <f>IF(Data!$P90&gt;0,Data!T90/Data!$P90,0)</f>
        <v>0</v>
      </c>
      <c r="H111" s="19">
        <f>IF(Data!$P90&gt;0,Data!U90/Data!$P90,0)</f>
        <v>0</v>
      </c>
      <c r="I111" s="19">
        <f>IF(Data!$P90&gt;0,Data!V90/Data!$P90,0)</f>
        <v>0</v>
      </c>
      <c r="J111" s="20">
        <f>IF(Data!$P90&gt;0,Data!W90/Data!$P90,0)</f>
        <v>1</v>
      </c>
    </row>
    <row r="112" spans="2:10" ht="12.75">
      <c r="B112" s="1" t="s">
        <v>24</v>
      </c>
      <c r="C112" s="7">
        <f>Data!P91</f>
        <v>15</v>
      </c>
      <c r="D112" s="19">
        <f>IF(Data!$P91&gt;0,Data!Q91/Data!$P91,0)</f>
        <v>0.4</v>
      </c>
      <c r="E112" s="19">
        <f>IF(Data!$P91&gt;0,Data!R91/Data!$P91,0)</f>
        <v>0.2</v>
      </c>
      <c r="F112" s="19">
        <f>IF(Data!$P91&gt;0,Data!S91/Data!$P91,0)</f>
        <v>0.06666666666666667</v>
      </c>
      <c r="G112" s="19">
        <f>IF(Data!$P91&gt;0,Data!T91/Data!$P91,0)</f>
        <v>0.06666666666666667</v>
      </c>
      <c r="H112" s="19">
        <f>IF(Data!$P91&gt;0,Data!U91/Data!$P91,0)</f>
        <v>0.06666666666666667</v>
      </c>
      <c r="I112" s="19">
        <f>IF(Data!$P91&gt;0,Data!V91/Data!$P91,0)</f>
        <v>0.2</v>
      </c>
      <c r="J112" s="20">
        <f>IF(Data!$P91&gt;0,Data!W91/Data!$P91,0)</f>
        <v>0.2</v>
      </c>
    </row>
    <row r="113" ht="12.75">
      <c r="A113" s="3" t="str">
        <f>Data!A92</f>
        <v>Total</v>
      </c>
    </row>
    <row r="114" spans="2:10" ht="12.75">
      <c r="B114" s="1">
        <v>1</v>
      </c>
      <c r="C114" s="7">
        <f>Data!P93</f>
        <v>24</v>
      </c>
      <c r="D114" s="19">
        <f>IF(Data!$P93&gt;0,Data!Q93/Data!$P93,0)</f>
        <v>0.375</v>
      </c>
      <c r="E114" s="19">
        <f>IF(Data!$P93&gt;0,Data!R93/Data!$P93,0)</f>
        <v>0.2916666666666667</v>
      </c>
      <c r="F114" s="19">
        <f>IF(Data!$P93&gt;0,Data!S93/Data!$P93,0)</f>
        <v>0</v>
      </c>
      <c r="G114" s="19">
        <f>IF(Data!$P93&gt;0,Data!T93/Data!$P93,0)</f>
        <v>0.041666666666666664</v>
      </c>
      <c r="H114" s="19">
        <f>IF(Data!$P93&gt;0,Data!U93/Data!$P93,0)</f>
        <v>0.16666666666666666</v>
      </c>
      <c r="I114" s="19">
        <f>IF(Data!$P93&gt;0,Data!V93/Data!$P93,0)</f>
        <v>0.125</v>
      </c>
      <c r="J114" s="20">
        <f>IF(Data!$P93&gt;0,Data!W93/Data!$P93,0)</f>
        <v>0.20833333333333334</v>
      </c>
    </row>
    <row r="115" spans="2:10" ht="12.75">
      <c r="B115" s="1">
        <v>2</v>
      </c>
      <c r="C115" s="7">
        <f>Data!P94</f>
        <v>13</v>
      </c>
      <c r="D115" s="19">
        <f>IF(Data!$P94&gt;0,Data!Q94/Data!$P94,0)</f>
        <v>0.46153846153846156</v>
      </c>
      <c r="E115" s="19">
        <f>IF(Data!$P94&gt;0,Data!R94/Data!$P94,0)</f>
        <v>0.15384615384615385</v>
      </c>
      <c r="F115" s="19">
        <f>IF(Data!$P94&gt;0,Data!S94/Data!$P94,0)</f>
        <v>0.07692307692307693</v>
      </c>
      <c r="G115" s="19">
        <f>IF(Data!$P94&gt;0,Data!T94/Data!$P94,0)</f>
        <v>0.23076923076923078</v>
      </c>
      <c r="H115" s="19">
        <f>IF(Data!$P94&gt;0,Data!U94/Data!$P94,0)</f>
        <v>0.07692307692307693</v>
      </c>
      <c r="I115" s="19">
        <f>IF(Data!$P94&gt;0,Data!V94/Data!$P94,0)</f>
        <v>0</v>
      </c>
      <c r="J115" s="20">
        <f>IF(Data!$P94&gt;0,Data!W94/Data!$P94,0)</f>
        <v>0.38461538461538464</v>
      </c>
    </row>
    <row r="116" spans="2:10" ht="12.75">
      <c r="B116" s="1">
        <v>3</v>
      </c>
      <c r="C116" s="7">
        <f>Data!P95</f>
        <v>1</v>
      </c>
      <c r="D116" s="19">
        <f>IF(Data!$P95&gt;0,Data!Q95/Data!$P95,0)</f>
        <v>0</v>
      </c>
      <c r="E116" s="19">
        <f>IF(Data!$P95&gt;0,Data!R95/Data!$P95,0)</f>
        <v>0</v>
      </c>
      <c r="F116" s="19">
        <f>IF(Data!$P95&gt;0,Data!S95/Data!$P95,0)</f>
        <v>1</v>
      </c>
      <c r="G116" s="19">
        <f>IF(Data!$P95&gt;0,Data!T95/Data!$P95,0)</f>
        <v>0</v>
      </c>
      <c r="H116" s="19">
        <f>IF(Data!$P95&gt;0,Data!U95/Data!$P95,0)</f>
        <v>0</v>
      </c>
      <c r="I116" s="19">
        <f>IF(Data!$P95&gt;0,Data!V95/Data!$P95,0)</f>
        <v>0</v>
      </c>
      <c r="J116" s="20">
        <f>IF(Data!$P95&gt;0,Data!W95/Data!$P95,0)</f>
        <v>1</v>
      </c>
    </row>
    <row r="117" spans="2:10" ht="12.75">
      <c r="B117" s="1" t="s">
        <v>24</v>
      </c>
      <c r="C117" s="7">
        <f>Data!P96</f>
        <v>38</v>
      </c>
      <c r="D117" s="19">
        <f>IF(Data!$P96&gt;0,Data!Q96/Data!$P96,0)</f>
        <v>0.39473684210526316</v>
      </c>
      <c r="E117" s="19">
        <f>IF(Data!$P96&gt;0,Data!R96/Data!$P96,0)</f>
        <v>0.23684210526315788</v>
      </c>
      <c r="F117" s="19">
        <f>IF(Data!$P96&gt;0,Data!S96/Data!$P96,0)</f>
        <v>0.05263157894736842</v>
      </c>
      <c r="G117" s="19">
        <f>IF(Data!$P96&gt;0,Data!T96/Data!$P96,0)</f>
        <v>0.10526315789473684</v>
      </c>
      <c r="H117" s="19">
        <f>IF(Data!$P96&gt;0,Data!U96/Data!$P96,0)</f>
        <v>0.13157894736842105</v>
      </c>
      <c r="I117" s="19">
        <f>IF(Data!$P96&gt;0,Data!V96/Data!$P96,0)</f>
        <v>0.07894736842105263</v>
      </c>
      <c r="J117" s="20">
        <f>IF(Data!$P96&gt;0,Data!W96/Data!$P96,0)</f>
        <v>0.2894736842105263</v>
      </c>
    </row>
    <row r="118" spans="4:10" ht="12.75">
      <c r="D118" s="19"/>
      <c r="E118" s="19"/>
      <c r="F118" s="19"/>
      <c r="G118" s="19"/>
      <c r="H118" s="19"/>
      <c r="I118" s="19"/>
      <c r="J118" s="20"/>
    </row>
    <row r="119" ht="12.75">
      <c r="A119" s="2" t="str">
        <f>Data!A98</f>
        <v>6 Data Analysis</v>
      </c>
    </row>
    <row r="120" ht="12.75">
      <c r="A120" s="3" t="str">
        <f>Data!A99</f>
        <v>Requirements</v>
      </c>
    </row>
    <row r="121" spans="2:10" ht="12.75">
      <c r="B121" s="1">
        <v>1</v>
      </c>
      <c r="C121" s="7">
        <f>Data!P100</f>
        <v>7</v>
      </c>
      <c r="D121" s="19">
        <f>IF(Data!$P100&gt;0,Data!Q100/Data!$P100,0)</f>
        <v>0.5714285714285714</v>
      </c>
      <c r="E121" s="19">
        <f>IF(Data!$P100&gt;0,Data!R100/Data!$P100,0)</f>
        <v>0</v>
      </c>
      <c r="F121" s="19">
        <f>IF(Data!$P100&gt;0,Data!S100/Data!$P100,0)</f>
        <v>0</v>
      </c>
      <c r="G121" s="19">
        <f>IF(Data!$P100&gt;0,Data!T100/Data!$P100,0)</f>
        <v>0.2857142857142857</v>
      </c>
      <c r="H121" s="19">
        <f>IF(Data!$P100&gt;0,Data!U100/Data!$P100,0)</f>
        <v>0</v>
      </c>
      <c r="I121" s="19">
        <f>IF(Data!$P100&gt;0,Data!V100/Data!$P100,0)</f>
        <v>0.14285714285714285</v>
      </c>
      <c r="J121" s="20">
        <f>IF(Data!$P100&gt;0,Data!W100/Data!$P100,0)</f>
        <v>0.2857142857142857</v>
      </c>
    </row>
    <row r="122" spans="2:10" ht="12.75">
      <c r="B122" s="1">
        <v>2</v>
      </c>
      <c r="C122" s="7">
        <f>Data!P101</f>
        <v>2</v>
      </c>
      <c r="D122" s="19">
        <f>IF(Data!$P101&gt;0,Data!Q101/Data!$P101,0)</f>
        <v>0.5</v>
      </c>
      <c r="E122" s="19">
        <f>IF(Data!$P101&gt;0,Data!R101/Data!$P101,0)</f>
        <v>0</v>
      </c>
      <c r="F122" s="19">
        <f>IF(Data!$P101&gt;0,Data!S101/Data!$P101,0)</f>
        <v>0.5</v>
      </c>
      <c r="G122" s="19">
        <f>IF(Data!$P101&gt;0,Data!T101/Data!$P101,0)</f>
        <v>0</v>
      </c>
      <c r="H122" s="19">
        <f>IF(Data!$P101&gt;0,Data!U101/Data!$P101,0)</f>
        <v>0</v>
      </c>
      <c r="I122" s="19">
        <f>IF(Data!$P101&gt;0,Data!V101/Data!$P101,0)</f>
        <v>0</v>
      </c>
      <c r="J122" s="20">
        <f>IF(Data!$P101&gt;0,Data!W101/Data!$P101,0)</f>
        <v>0.5</v>
      </c>
    </row>
    <row r="123" spans="2:10" ht="12.75">
      <c r="B123" s="1">
        <v>3</v>
      </c>
      <c r="C123" s="7">
        <f>Data!P102</f>
        <v>2</v>
      </c>
      <c r="D123" s="19">
        <f>IF(Data!$P102&gt;0,Data!Q102/Data!$P102,0)</f>
        <v>1</v>
      </c>
      <c r="E123" s="19">
        <f>IF(Data!$P102&gt;0,Data!R102/Data!$P102,0)</f>
        <v>0</v>
      </c>
      <c r="F123" s="19">
        <f>IF(Data!$P102&gt;0,Data!S102/Data!$P102,0)</f>
        <v>0</v>
      </c>
      <c r="G123" s="19">
        <f>IF(Data!$P102&gt;0,Data!T102/Data!$P102,0)</f>
        <v>0</v>
      </c>
      <c r="H123" s="19">
        <f>IF(Data!$P102&gt;0,Data!U102/Data!$P102,0)</f>
        <v>0</v>
      </c>
      <c r="I123" s="19">
        <f>IF(Data!$P102&gt;0,Data!V102/Data!$P102,0)</f>
        <v>0</v>
      </c>
      <c r="J123" s="20">
        <f>IF(Data!$P102&gt;0,Data!W102/Data!$P102,0)</f>
        <v>0</v>
      </c>
    </row>
    <row r="124" spans="2:10" ht="12.75">
      <c r="B124" s="1" t="s">
        <v>24</v>
      </c>
      <c r="C124" s="7">
        <f>Data!P103</f>
        <v>11</v>
      </c>
      <c r="D124" s="19">
        <f>IF(Data!$P103&gt;0,Data!Q103/Data!$P103,0)</f>
        <v>0.6363636363636364</v>
      </c>
      <c r="E124" s="19">
        <f>IF(Data!$P103&gt;0,Data!R103/Data!$P103,0)</f>
        <v>0</v>
      </c>
      <c r="F124" s="19">
        <f>IF(Data!$P103&gt;0,Data!S103/Data!$P103,0)</f>
        <v>0.09090909090909091</v>
      </c>
      <c r="G124" s="19">
        <f>IF(Data!$P103&gt;0,Data!T103/Data!$P103,0)</f>
        <v>0.18181818181818182</v>
      </c>
      <c r="H124" s="19">
        <f>IF(Data!$P103&gt;0,Data!U103/Data!$P103,0)</f>
        <v>0</v>
      </c>
      <c r="I124" s="19">
        <f>IF(Data!$P103&gt;0,Data!V103/Data!$P103,0)</f>
        <v>0.09090909090909091</v>
      </c>
      <c r="J124" s="20">
        <f>IF(Data!$P103&gt;0,Data!W103/Data!$P103,0)</f>
        <v>0.2727272727272727</v>
      </c>
    </row>
    <row r="125" ht="12.75">
      <c r="A125" s="3" t="str">
        <f>Data!A104</f>
        <v>Subrequirements</v>
      </c>
    </row>
    <row r="126" spans="2:10" ht="12.75">
      <c r="B126" s="1">
        <v>1</v>
      </c>
      <c r="C126" s="7">
        <f>Data!P105</f>
        <v>17</v>
      </c>
      <c r="D126" s="19">
        <f>IF(Data!$P105&gt;0,Data!Q105/Data!$P105,0)</f>
        <v>0.8235294117647058</v>
      </c>
      <c r="E126" s="19">
        <f>IF(Data!$P105&gt;0,Data!R105/Data!$P105,0)</f>
        <v>0</v>
      </c>
      <c r="F126" s="19">
        <f>IF(Data!$P105&gt;0,Data!S105/Data!$P105,0)</f>
        <v>0</v>
      </c>
      <c r="G126" s="19">
        <f>IF(Data!$P105&gt;0,Data!T105/Data!$P105,0)</f>
        <v>0.11764705882352941</v>
      </c>
      <c r="H126" s="19">
        <f>IF(Data!$P105&gt;0,Data!U105/Data!$P105,0)</f>
        <v>0.058823529411764705</v>
      </c>
      <c r="I126" s="19">
        <f>IF(Data!$P105&gt;0,Data!V105/Data!$P105,0)</f>
        <v>0</v>
      </c>
      <c r="J126" s="20">
        <f>IF(Data!$P105&gt;0,Data!W105/Data!$P105,0)</f>
        <v>0.17647058823529413</v>
      </c>
    </row>
    <row r="127" spans="2:10" ht="12.75">
      <c r="B127" s="1">
        <v>2</v>
      </c>
      <c r="C127" s="7">
        <f>Data!P106</f>
        <v>14</v>
      </c>
      <c r="D127" s="19">
        <f>IF(Data!$P106&gt;0,Data!Q106/Data!$P106,0)</f>
        <v>0.5</v>
      </c>
      <c r="E127" s="19">
        <f>IF(Data!$P106&gt;0,Data!R106/Data!$P106,0)</f>
        <v>0.21428571428571427</v>
      </c>
      <c r="F127" s="19">
        <f>IF(Data!$P106&gt;0,Data!S106/Data!$P106,0)</f>
        <v>0.21428571428571427</v>
      </c>
      <c r="G127" s="19">
        <f>IF(Data!$P106&gt;0,Data!T106/Data!$P106,0)</f>
        <v>0.07142857142857142</v>
      </c>
      <c r="H127" s="19">
        <f>IF(Data!$P106&gt;0,Data!U106/Data!$P106,0)</f>
        <v>0</v>
      </c>
      <c r="I127" s="19">
        <f>IF(Data!$P106&gt;0,Data!V106/Data!$P106,0)</f>
        <v>0</v>
      </c>
      <c r="J127" s="20">
        <f>IF(Data!$P106&gt;0,Data!W106/Data!$P106,0)</f>
        <v>0.2857142857142857</v>
      </c>
    </row>
    <row r="128" spans="2:10" ht="12.75">
      <c r="B128" s="1">
        <v>3</v>
      </c>
      <c r="C128" s="7">
        <f>Data!P107</f>
        <v>4</v>
      </c>
      <c r="D128" s="19">
        <f>IF(Data!$P107&gt;0,Data!Q107/Data!$P107,0)</f>
        <v>0.5</v>
      </c>
      <c r="E128" s="19">
        <f>IF(Data!$P107&gt;0,Data!R107/Data!$P107,0)</f>
        <v>0.25</v>
      </c>
      <c r="F128" s="19">
        <f>IF(Data!$P107&gt;0,Data!S107/Data!$P107,0)</f>
        <v>0.25</v>
      </c>
      <c r="G128" s="19">
        <f>IF(Data!$P107&gt;0,Data!T107/Data!$P107,0)</f>
        <v>0</v>
      </c>
      <c r="H128" s="19">
        <f>IF(Data!$P107&gt;0,Data!U107/Data!$P107,0)</f>
        <v>0</v>
      </c>
      <c r="I128" s="19">
        <f>IF(Data!$P107&gt;0,Data!V107/Data!$P107,0)</f>
        <v>0</v>
      </c>
      <c r="J128" s="20">
        <f>IF(Data!$P107&gt;0,Data!W107/Data!$P107,0)</f>
        <v>0.25</v>
      </c>
    </row>
    <row r="129" spans="2:10" ht="12.75">
      <c r="B129" s="1" t="s">
        <v>24</v>
      </c>
      <c r="C129" s="7">
        <f>Data!P108</f>
        <v>35</v>
      </c>
      <c r="D129" s="19">
        <f>IF(Data!$P108&gt;0,Data!Q108/Data!$P108,0)</f>
        <v>0.6571428571428571</v>
      </c>
      <c r="E129" s="19">
        <f>IF(Data!$P108&gt;0,Data!R108/Data!$P108,0)</f>
        <v>0.11428571428571428</v>
      </c>
      <c r="F129" s="19">
        <f>IF(Data!$P108&gt;0,Data!S108/Data!$P108,0)</f>
        <v>0.11428571428571428</v>
      </c>
      <c r="G129" s="19">
        <f>IF(Data!$P108&gt;0,Data!T108/Data!$P108,0)</f>
        <v>0.08571428571428572</v>
      </c>
      <c r="H129" s="19">
        <f>IF(Data!$P108&gt;0,Data!U108/Data!$P108,0)</f>
        <v>0.02857142857142857</v>
      </c>
      <c r="I129" s="19">
        <f>IF(Data!$P108&gt;0,Data!V108/Data!$P108,0)</f>
        <v>0</v>
      </c>
      <c r="J129" s="20">
        <f>IF(Data!$P108&gt;0,Data!W108/Data!$P108,0)</f>
        <v>0.22857142857142856</v>
      </c>
    </row>
    <row r="130" ht="12.75">
      <c r="A130" s="3" t="str">
        <f>Data!A109</f>
        <v>Subsubrequirements</v>
      </c>
    </row>
    <row r="131" spans="2:10" ht="12.75">
      <c r="B131" s="1">
        <v>1</v>
      </c>
      <c r="C131" s="7">
        <f>Data!P110</f>
        <v>21</v>
      </c>
      <c r="D131" s="19">
        <f>IF(Data!$P110&gt;0,Data!Q110/Data!$P110,0)</f>
        <v>0.7142857142857143</v>
      </c>
      <c r="E131" s="19">
        <f>IF(Data!$P110&gt;0,Data!R110/Data!$P110,0)</f>
        <v>0.19047619047619047</v>
      </c>
      <c r="F131" s="19">
        <f>IF(Data!$P110&gt;0,Data!S110/Data!$P110,0)</f>
        <v>0</v>
      </c>
      <c r="G131" s="19">
        <f>IF(Data!$P110&gt;0,Data!T110/Data!$P110,0)</f>
        <v>0.09523809523809523</v>
      </c>
      <c r="H131" s="19">
        <f>IF(Data!$P110&gt;0,Data!U110/Data!$P110,0)</f>
        <v>0</v>
      </c>
      <c r="I131" s="19">
        <f>IF(Data!$P110&gt;0,Data!V110/Data!$P110,0)</f>
        <v>0</v>
      </c>
      <c r="J131" s="20">
        <f>IF(Data!$P110&gt;0,Data!W110/Data!$P110,0)</f>
        <v>0.09523809523809523</v>
      </c>
    </row>
    <row r="132" spans="2:10" ht="12.75">
      <c r="B132" s="1">
        <v>2</v>
      </c>
      <c r="C132" s="7">
        <f>Data!P111</f>
        <v>13</v>
      </c>
      <c r="D132" s="19">
        <f>IF(Data!$P111&gt;0,Data!Q111/Data!$P111,0)</f>
        <v>0.38461538461538464</v>
      </c>
      <c r="E132" s="19">
        <f>IF(Data!$P111&gt;0,Data!R111/Data!$P111,0)</f>
        <v>0.38461538461538464</v>
      </c>
      <c r="F132" s="19">
        <f>IF(Data!$P111&gt;0,Data!S111/Data!$P111,0)</f>
        <v>0.23076923076923078</v>
      </c>
      <c r="G132" s="19">
        <f>IF(Data!$P111&gt;0,Data!T111/Data!$P111,0)</f>
        <v>0</v>
      </c>
      <c r="H132" s="19">
        <f>IF(Data!$P111&gt;0,Data!U111/Data!$P111,0)</f>
        <v>0</v>
      </c>
      <c r="I132" s="19">
        <f>IF(Data!$P111&gt;0,Data!V111/Data!$P111,0)</f>
        <v>0</v>
      </c>
      <c r="J132" s="20">
        <f>IF(Data!$P111&gt;0,Data!W111/Data!$P111,0)</f>
        <v>0.23076923076923078</v>
      </c>
    </row>
    <row r="133" spans="2:10" ht="12.75">
      <c r="B133" s="1">
        <v>3</v>
      </c>
      <c r="C133" s="7">
        <f>Data!P112</f>
        <v>11</v>
      </c>
      <c r="D133" s="19">
        <f>IF(Data!$P112&gt;0,Data!Q112/Data!$P112,0)</f>
        <v>0.09090909090909091</v>
      </c>
      <c r="E133" s="19">
        <f>IF(Data!$P112&gt;0,Data!R112/Data!$P112,0)</f>
        <v>0.36363636363636365</v>
      </c>
      <c r="F133" s="19">
        <f>IF(Data!$P112&gt;0,Data!S112/Data!$P112,0)</f>
        <v>0.5454545454545454</v>
      </c>
      <c r="G133" s="19">
        <f>IF(Data!$P112&gt;0,Data!T112/Data!$P112,0)</f>
        <v>0</v>
      </c>
      <c r="H133" s="19">
        <f>IF(Data!$P112&gt;0,Data!U112/Data!$P112,0)</f>
        <v>0</v>
      </c>
      <c r="I133" s="19">
        <f>IF(Data!$P112&gt;0,Data!V112/Data!$P112,0)</f>
        <v>0</v>
      </c>
      <c r="J133" s="20">
        <f>IF(Data!$P112&gt;0,Data!W112/Data!$P112,0)</f>
        <v>0.5454545454545454</v>
      </c>
    </row>
    <row r="134" spans="2:10" ht="12.75">
      <c r="B134" s="1" t="s">
        <v>24</v>
      </c>
      <c r="C134" s="7">
        <f>Data!P113</f>
        <v>45</v>
      </c>
      <c r="D134" s="19">
        <f>IF(Data!$P113&gt;0,Data!Q113/Data!$P113,0)</f>
        <v>0.4666666666666667</v>
      </c>
      <c r="E134" s="19">
        <f>IF(Data!$P113&gt;0,Data!R113/Data!$P113,0)</f>
        <v>0.28888888888888886</v>
      </c>
      <c r="F134" s="19">
        <f>IF(Data!$P113&gt;0,Data!S113/Data!$P113,0)</f>
        <v>0.2</v>
      </c>
      <c r="G134" s="19">
        <f>IF(Data!$P113&gt;0,Data!T113/Data!$P113,0)</f>
        <v>0.044444444444444446</v>
      </c>
      <c r="H134" s="19">
        <f>IF(Data!$P113&gt;0,Data!U113/Data!$P113,0)</f>
        <v>0</v>
      </c>
      <c r="I134" s="19">
        <f>IF(Data!$P113&gt;0,Data!V113/Data!$P113,0)</f>
        <v>0</v>
      </c>
      <c r="J134" s="20">
        <f>IF(Data!$P113&gt;0,Data!W113/Data!$P113,0)</f>
        <v>0.24444444444444444</v>
      </c>
    </row>
    <row r="135" ht="12.75">
      <c r="A135" s="3" t="str">
        <f>Data!A114</f>
        <v>Total</v>
      </c>
    </row>
    <row r="136" spans="2:10" ht="12.75">
      <c r="B136" s="1">
        <v>1</v>
      </c>
      <c r="C136" s="7">
        <f>Data!P115</f>
        <v>45</v>
      </c>
      <c r="D136" s="19">
        <f>IF(Data!$P115&gt;0,Data!Q115/Data!$P115,0)</f>
        <v>0.7333333333333333</v>
      </c>
      <c r="E136" s="19">
        <f>IF(Data!$P115&gt;0,Data!R115/Data!$P115,0)</f>
        <v>0.08888888888888889</v>
      </c>
      <c r="F136" s="19">
        <f>IF(Data!$P115&gt;0,Data!S115/Data!$P115,0)</f>
        <v>0</v>
      </c>
      <c r="G136" s="19">
        <f>IF(Data!$P115&gt;0,Data!T115/Data!$P115,0)</f>
        <v>0.13333333333333333</v>
      </c>
      <c r="H136" s="19">
        <f>IF(Data!$P115&gt;0,Data!U115/Data!$P115,0)</f>
        <v>0.022222222222222223</v>
      </c>
      <c r="I136" s="19">
        <f>IF(Data!$P115&gt;0,Data!V115/Data!$P115,0)</f>
        <v>0.022222222222222223</v>
      </c>
      <c r="J136" s="20">
        <f>IF(Data!$P115&gt;0,Data!W115/Data!$P115,0)</f>
        <v>0.15555555555555556</v>
      </c>
    </row>
    <row r="137" spans="2:10" ht="12.75">
      <c r="B137" s="1">
        <v>2</v>
      </c>
      <c r="C137" s="7">
        <f>Data!P116</f>
        <v>29</v>
      </c>
      <c r="D137" s="19">
        <f>IF(Data!$P116&gt;0,Data!Q116/Data!$P116,0)</f>
        <v>0.4482758620689655</v>
      </c>
      <c r="E137" s="19">
        <f>IF(Data!$P116&gt;0,Data!R116/Data!$P116,0)</f>
        <v>0.27586206896551724</v>
      </c>
      <c r="F137" s="19">
        <f>IF(Data!$P116&gt;0,Data!S116/Data!$P116,0)</f>
        <v>0.2413793103448276</v>
      </c>
      <c r="G137" s="19">
        <f>IF(Data!$P116&gt;0,Data!T116/Data!$P116,0)</f>
        <v>0.034482758620689655</v>
      </c>
      <c r="H137" s="19">
        <f>IF(Data!$P116&gt;0,Data!U116/Data!$P116,0)</f>
        <v>0</v>
      </c>
      <c r="I137" s="19">
        <f>IF(Data!$P116&gt;0,Data!V116/Data!$P116,0)</f>
        <v>0</v>
      </c>
      <c r="J137" s="20">
        <f>IF(Data!$P116&gt;0,Data!W116/Data!$P116,0)</f>
        <v>0.27586206896551724</v>
      </c>
    </row>
    <row r="138" spans="2:10" ht="12.75">
      <c r="B138" s="1">
        <v>3</v>
      </c>
      <c r="C138" s="7">
        <f>Data!P117</f>
        <v>17</v>
      </c>
      <c r="D138" s="19">
        <f>IF(Data!$P117&gt;0,Data!Q117/Data!$P117,0)</f>
        <v>0.29411764705882354</v>
      </c>
      <c r="E138" s="19">
        <f>IF(Data!$P117&gt;0,Data!R117/Data!$P117,0)</f>
        <v>0.29411764705882354</v>
      </c>
      <c r="F138" s="19">
        <f>IF(Data!$P117&gt;0,Data!S117/Data!$P117,0)</f>
        <v>0.4117647058823529</v>
      </c>
      <c r="G138" s="19">
        <f>IF(Data!$P117&gt;0,Data!T117/Data!$P117,0)</f>
        <v>0</v>
      </c>
      <c r="H138" s="19">
        <f>IF(Data!$P117&gt;0,Data!U117/Data!$P117,0)</f>
        <v>0</v>
      </c>
      <c r="I138" s="19">
        <f>IF(Data!$P117&gt;0,Data!V117/Data!$P117,0)</f>
        <v>0</v>
      </c>
      <c r="J138" s="20">
        <f>IF(Data!$P117&gt;0,Data!W117/Data!$P117,0)</f>
        <v>0.4117647058823529</v>
      </c>
    </row>
    <row r="139" spans="2:10" ht="12.75">
      <c r="B139" s="1" t="s">
        <v>24</v>
      </c>
      <c r="C139" s="7">
        <f>Data!P118</f>
        <v>91</v>
      </c>
      <c r="D139" s="19">
        <f>IF(Data!$P118&gt;0,Data!Q118/Data!$P118,0)</f>
        <v>0.5604395604395604</v>
      </c>
      <c r="E139" s="19">
        <f>IF(Data!$P118&gt;0,Data!R118/Data!$P118,0)</f>
        <v>0.18681318681318682</v>
      </c>
      <c r="F139" s="19">
        <f>IF(Data!$P118&gt;0,Data!S118/Data!$P118,0)</f>
        <v>0.15384615384615385</v>
      </c>
      <c r="G139" s="19">
        <f>IF(Data!$P118&gt;0,Data!T118/Data!$P118,0)</f>
        <v>0.07692307692307693</v>
      </c>
      <c r="H139" s="19">
        <f>IF(Data!$P118&gt;0,Data!U118/Data!$P118,0)</f>
        <v>0.01098901098901099</v>
      </c>
      <c r="I139" s="19">
        <f>IF(Data!$P118&gt;0,Data!V118/Data!$P118,0)</f>
        <v>0.01098901098901099</v>
      </c>
      <c r="J139" s="20">
        <f>IF(Data!$P118&gt;0,Data!W118/Data!$P118,0)</f>
        <v>0.24175824175824176</v>
      </c>
    </row>
    <row r="140" spans="4:10" ht="12.75">
      <c r="D140" s="19"/>
      <c r="E140" s="19"/>
      <c r="F140" s="19"/>
      <c r="G140" s="19"/>
      <c r="H140" s="19"/>
      <c r="I140" s="19"/>
      <c r="J140" s="20"/>
    </row>
    <row r="141" ht="12.75">
      <c r="A141" s="2" t="str">
        <f>Data!A120</f>
        <v>7 Visualization</v>
      </c>
    </row>
    <row r="142" ht="12.75">
      <c r="A142" s="3" t="str">
        <f>Data!A121</f>
        <v>Requirements</v>
      </c>
    </row>
    <row r="143" spans="2:10" ht="12.75">
      <c r="B143" s="1">
        <v>1</v>
      </c>
      <c r="C143" s="7">
        <f>Data!P122</f>
        <v>11</v>
      </c>
      <c r="D143" s="19">
        <f>IF(Data!$P122&gt;0,Data!Q122/Data!$P122,0)</f>
        <v>0.2727272727272727</v>
      </c>
      <c r="E143" s="19">
        <f>IF(Data!$P122&gt;0,Data!R122/Data!$P122,0)</f>
        <v>0.09090909090909091</v>
      </c>
      <c r="F143" s="19">
        <f>IF(Data!$P122&gt;0,Data!S122/Data!$P122,0)</f>
        <v>0.18181818181818182</v>
      </c>
      <c r="G143" s="19">
        <f>IF(Data!$P122&gt;0,Data!T122/Data!$P122,0)</f>
        <v>0.2727272727272727</v>
      </c>
      <c r="H143" s="19">
        <f>IF(Data!$P122&gt;0,Data!U122/Data!$P122,0)</f>
        <v>0.18181818181818182</v>
      </c>
      <c r="I143" s="19">
        <f>IF(Data!$P122&gt;0,Data!V122/Data!$P122,0)</f>
        <v>0</v>
      </c>
      <c r="J143" s="20">
        <f>IF(Data!$P122&gt;0,Data!W122/Data!$P122,0)</f>
        <v>0.6363636363636364</v>
      </c>
    </row>
    <row r="144" spans="2:10" ht="12.75">
      <c r="B144" s="1">
        <v>2</v>
      </c>
      <c r="C144" s="7">
        <f>Data!P123</f>
        <v>7</v>
      </c>
      <c r="D144" s="19">
        <f>IF(Data!$P123&gt;0,Data!Q123/Data!$P123,0)</f>
        <v>0.2857142857142857</v>
      </c>
      <c r="E144" s="19">
        <f>IF(Data!$P123&gt;0,Data!R123/Data!$P123,0)</f>
        <v>0.14285714285714285</v>
      </c>
      <c r="F144" s="19">
        <f>IF(Data!$P123&gt;0,Data!S123/Data!$P123,0)</f>
        <v>0.42857142857142855</v>
      </c>
      <c r="G144" s="19">
        <f>IF(Data!$P123&gt;0,Data!T123/Data!$P123,0)</f>
        <v>0.14285714285714285</v>
      </c>
      <c r="H144" s="19">
        <f>IF(Data!$P123&gt;0,Data!U123/Data!$P123,0)</f>
        <v>0</v>
      </c>
      <c r="I144" s="19">
        <f>IF(Data!$P123&gt;0,Data!V123/Data!$P123,0)</f>
        <v>0</v>
      </c>
      <c r="J144" s="20">
        <f>IF(Data!$P123&gt;0,Data!W123/Data!$P123,0)</f>
        <v>0.5714285714285714</v>
      </c>
    </row>
    <row r="145" spans="2:10" ht="12.75">
      <c r="B145" s="1">
        <v>3</v>
      </c>
      <c r="C145" s="7">
        <f>Data!P124</f>
        <v>2</v>
      </c>
      <c r="D145" s="19">
        <f>IF(Data!$P124&gt;0,Data!Q124/Data!$P124,0)</f>
        <v>0.5</v>
      </c>
      <c r="E145" s="19">
        <f>IF(Data!$P124&gt;0,Data!R124/Data!$P124,0)</f>
        <v>0</v>
      </c>
      <c r="F145" s="19">
        <f>IF(Data!$P124&gt;0,Data!S124/Data!$P124,0)</f>
        <v>0</v>
      </c>
      <c r="G145" s="19">
        <f>IF(Data!$P124&gt;0,Data!T124/Data!$P124,0)</f>
        <v>0.5</v>
      </c>
      <c r="H145" s="19">
        <f>IF(Data!$P124&gt;0,Data!U124/Data!$P124,0)</f>
        <v>0</v>
      </c>
      <c r="I145" s="19">
        <f>IF(Data!$P124&gt;0,Data!V124/Data!$P124,0)</f>
        <v>0</v>
      </c>
      <c r="J145" s="20">
        <f>IF(Data!$P124&gt;0,Data!W124/Data!$P124,0)</f>
        <v>0.5</v>
      </c>
    </row>
    <row r="146" spans="2:10" ht="12.75">
      <c r="B146" s="1" t="s">
        <v>24</v>
      </c>
      <c r="C146" s="7">
        <f>Data!P125</f>
        <v>20</v>
      </c>
      <c r="D146" s="19">
        <f>IF(Data!$P125&gt;0,Data!Q125/Data!$P125,0)</f>
        <v>0.3</v>
      </c>
      <c r="E146" s="19">
        <f>IF(Data!$P125&gt;0,Data!R125/Data!$P125,0)</f>
        <v>0.1</v>
      </c>
      <c r="F146" s="19">
        <f>IF(Data!$P125&gt;0,Data!S125/Data!$P125,0)</f>
        <v>0.25</v>
      </c>
      <c r="G146" s="19">
        <f>IF(Data!$P125&gt;0,Data!T125/Data!$P125,0)</f>
        <v>0.25</v>
      </c>
      <c r="H146" s="19">
        <f>IF(Data!$P125&gt;0,Data!U125/Data!$P125,0)</f>
        <v>0.1</v>
      </c>
      <c r="I146" s="19">
        <f>IF(Data!$P125&gt;0,Data!V125/Data!$P125,0)</f>
        <v>0</v>
      </c>
      <c r="J146" s="20">
        <f>IF(Data!$P125&gt;0,Data!W125/Data!$P125,0)</f>
        <v>0.6</v>
      </c>
    </row>
    <row r="147" ht="12.75">
      <c r="A147" s="3" t="str">
        <f>Data!A126</f>
        <v>Subrequirements</v>
      </c>
    </row>
    <row r="148" spans="2:10" ht="12.75">
      <c r="B148" s="1">
        <v>1</v>
      </c>
      <c r="C148" s="7">
        <f>Data!P127</f>
        <v>25</v>
      </c>
      <c r="D148" s="19">
        <f>IF(Data!$P127&gt;0,Data!Q127/Data!$P127,0)</f>
        <v>0.44</v>
      </c>
      <c r="E148" s="19">
        <f>IF(Data!$P127&gt;0,Data!R127/Data!$P127,0)</f>
        <v>0.12</v>
      </c>
      <c r="F148" s="19">
        <f>IF(Data!$P127&gt;0,Data!S127/Data!$P127,0)</f>
        <v>0.12</v>
      </c>
      <c r="G148" s="19">
        <f>IF(Data!$P127&gt;0,Data!T127/Data!$P127,0)</f>
        <v>0.28</v>
      </c>
      <c r="H148" s="19">
        <f>IF(Data!$P127&gt;0,Data!U127/Data!$P127,0)</f>
        <v>0.04</v>
      </c>
      <c r="I148" s="19">
        <f>IF(Data!$P127&gt;0,Data!V127/Data!$P127,0)</f>
        <v>0</v>
      </c>
      <c r="J148" s="20">
        <f>IF(Data!$P127&gt;0,Data!W127/Data!$P127,0)</f>
        <v>0.44</v>
      </c>
    </row>
    <row r="149" spans="2:10" ht="12.75">
      <c r="B149" s="1">
        <v>2</v>
      </c>
      <c r="C149" s="7">
        <f>Data!P128</f>
        <v>4</v>
      </c>
      <c r="D149" s="19">
        <f>IF(Data!$P128&gt;0,Data!Q128/Data!$P128,0)</f>
        <v>0.25</v>
      </c>
      <c r="E149" s="19">
        <f>IF(Data!$P128&gt;0,Data!R128/Data!$P128,0)</f>
        <v>0</v>
      </c>
      <c r="F149" s="19">
        <f>IF(Data!$P128&gt;0,Data!S128/Data!$P128,0)</f>
        <v>0.25</v>
      </c>
      <c r="G149" s="19">
        <f>IF(Data!$P128&gt;0,Data!T128/Data!$P128,0)</f>
        <v>0</v>
      </c>
      <c r="H149" s="19">
        <f>IF(Data!$P128&gt;0,Data!U128/Data!$P128,0)</f>
        <v>0</v>
      </c>
      <c r="I149" s="19">
        <f>IF(Data!$P128&gt;0,Data!V128/Data!$P128,0)</f>
        <v>0.5</v>
      </c>
      <c r="J149" s="20">
        <f>IF(Data!$P128&gt;0,Data!W128/Data!$P128,0)</f>
        <v>0.25</v>
      </c>
    </row>
    <row r="150" spans="2:10" ht="12.75">
      <c r="B150" s="1">
        <v>3</v>
      </c>
      <c r="C150" s="7">
        <f>Data!P129</f>
        <v>7</v>
      </c>
      <c r="D150" s="19">
        <f>IF(Data!$P129&gt;0,Data!Q129/Data!$P129,0)</f>
        <v>0</v>
      </c>
      <c r="E150" s="19">
        <f>IF(Data!$P129&gt;0,Data!R129/Data!$P129,0)</f>
        <v>0.2857142857142857</v>
      </c>
      <c r="F150" s="19">
        <f>IF(Data!$P129&gt;0,Data!S129/Data!$P129,0)</f>
        <v>0.14285714285714285</v>
      </c>
      <c r="G150" s="19">
        <f>IF(Data!$P129&gt;0,Data!T129/Data!$P129,0)</f>
        <v>0</v>
      </c>
      <c r="H150" s="19">
        <f>IF(Data!$P129&gt;0,Data!U129/Data!$P129,0)</f>
        <v>0.14285714285714285</v>
      </c>
      <c r="I150" s="19">
        <f>IF(Data!$P129&gt;0,Data!V129/Data!$P129,0)</f>
        <v>0.42857142857142855</v>
      </c>
      <c r="J150" s="20">
        <f>IF(Data!$P129&gt;0,Data!W129/Data!$P129,0)</f>
        <v>0.2857142857142857</v>
      </c>
    </row>
    <row r="151" spans="2:10" ht="12.75">
      <c r="B151" s="1" t="s">
        <v>24</v>
      </c>
      <c r="C151" s="7">
        <f>Data!P130</f>
        <v>36</v>
      </c>
      <c r="D151" s="19">
        <f>IF(Data!$P130&gt;0,Data!Q130/Data!$P130,0)</f>
        <v>0.3333333333333333</v>
      </c>
      <c r="E151" s="19">
        <f>IF(Data!$P130&gt;0,Data!R130/Data!$P130,0)</f>
        <v>0.1388888888888889</v>
      </c>
      <c r="F151" s="19">
        <f>IF(Data!$P130&gt;0,Data!S130/Data!$P130,0)</f>
        <v>0.1388888888888889</v>
      </c>
      <c r="G151" s="19">
        <f>IF(Data!$P130&gt;0,Data!T130/Data!$P130,0)</f>
        <v>0.19444444444444445</v>
      </c>
      <c r="H151" s="19">
        <f>IF(Data!$P130&gt;0,Data!U130/Data!$P130,0)</f>
        <v>0.05555555555555555</v>
      </c>
      <c r="I151" s="19">
        <f>IF(Data!$P130&gt;0,Data!V130/Data!$P130,0)</f>
        <v>0.1388888888888889</v>
      </c>
      <c r="J151" s="20">
        <f>IF(Data!$P130&gt;0,Data!W130/Data!$P130,0)</f>
        <v>0.3888888888888889</v>
      </c>
    </row>
    <row r="152" ht="12.75">
      <c r="A152" s="3" t="str">
        <f>Data!A131</f>
        <v>Total</v>
      </c>
    </row>
    <row r="153" spans="2:10" ht="12.75">
      <c r="B153" s="1">
        <v>1</v>
      </c>
      <c r="C153" s="7">
        <f>Data!P132</f>
        <v>36</v>
      </c>
      <c r="D153" s="19">
        <f>IF(Data!$P132&gt;0,Data!Q132/Data!$P132,0)</f>
        <v>0.3888888888888889</v>
      </c>
      <c r="E153" s="19">
        <f>IF(Data!$P132&gt;0,Data!R132/Data!$P132,0)</f>
        <v>0.1111111111111111</v>
      </c>
      <c r="F153" s="19">
        <f>IF(Data!$P132&gt;0,Data!S132/Data!$P132,0)</f>
        <v>0.1388888888888889</v>
      </c>
      <c r="G153" s="19">
        <f>IF(Data!$P132&gt;0,Data!T132/Data!$P132,0)</f>
        <v>0.2777777777777778</v>
      </c>
      <c r="H153" s="19">
        <f>IF(Data!$P132&gt;0,Data!U132/Data!$P132,0)</f>
        <v>0.08333333333333333</v>
      </c>
      <c r="I153" s="19">
        <f>IF(Data!$P132&gt;0,Data!V132/Data!$P132,0)</f>
        <v>0</v>
      </c>
      <c r="J153" s="20">
        <f>IF(Data!$P132&gt;0,Data!W132/Data!$P132,0)</f>
        <v>0.5</v>
      </c>
    </row>
    <row r="154" spans="2:10" ht="12.75">
      <c r="B154" s="1">
        <v>2</v>
      </c>
      <c r="C154" s="7">
        <f>Data!P133</f>
        <v>11</v>
      </c>
      <c r="D154" s="19">
        <f>IF(Data!$P133&gt;0,Data!Q133/Data!$P133,0)</f>
        <v>0.2727272727272727</v>
      </c>
      <c r="E154" s="19">
        <f>IF(Data!$P133&gt;0,Data!R133/Data!$P133,0)</f>
        <v>0.09090909090909091</v>
      </c>
      <c r="F154" s="19">
        <f>IF(Data!$P133&gt;0,Data!S133/Data!$P133,0)</f>
        <v>0.36363636363636365</v>
      </c>
      <c r="G154" s="19">
        <f>IF(Data!$P133&gt;0,Data!T133/Data!$P133,0)</f>
        <v>0.09090909090909091</v>
      </c>
      <c r="H154" s="19">
        <f>IF(Data!$P133&gt;0,Data!U133/Data!$P133,0)</f>
        <v>0</v>
      </c>
      <c r="I154" s="19">
        <f>IF(Data!$P133&gt;0,Data!V133/Data!$P133,0)</f>
        <v>0.18181818181818182</v>
      </c>
      <c r="J154" s="20">
        <f>IF(Data!$P133&gt;0,Data!W133/Data!$P133,0)</f>
        <v>0.45454545454545453</v>
      </c>
    </row>
    <row r="155" spans="2:10" ht="12.75">
      <c r="B155" s="1">
        <v>3</v>
      </c>
      <c r="C155" s="7">
        <f>Data!P134</f>
        <v>9</v>
      </c>
      <c r="D155" s="19">
        <f>IF(Data!$P134&gt;0,Data!Q134/Data!$P134,0)</f>
        <v>0.1111111111111111</v>
      </c>
      <c r="E155" s="19">
        <f>IF(Data!$P134&gt;0,Data!R134/Data!$P134,0)</f>
        <v>0.2222222222222222</v>
      </c>
      <c r="F155" s="19">
        <f>IF(Data!$P134&gt;0,Data!S134/Data!$P134,0)</f>
        <v>0.1111111111111111</v>
      </c>
      <c r="G155" s="19">
        <f>IF(Data!$P134&gt;0,Data!T134/Data!$P134,0)</f>
        <v>0.1111111111111111</v>
      </c>
      <c r="H155" s="19">
        <f>IF(Data!$P134&gt;0,Data!U134/Data!$P134,0)</f>
        <v>0.1111111111111111</v>
      </c>
      <c r="I155" s="19">
        <f>IF(Data!$P134&gt;0,Data!V134/Data!$P134,0)</f>
        <v>0.3333333333333333</v>
      </c>
      <c r="J155" s="20">
        <f>IF(Data!$P134&gt;0,Data!W134/Data!$P134,0)</f>
        <v>0.3333333333333333</v>
      </c>
    </row>
    <row r="156" spans="2:10" ht="12.75">
      <c r="B156" s="1" t="s">
        <v>24</v>
      </c>
      <c r="C156" s="7">
        <f>Data!P135</f>
        <v>56</v>
      </c>
      <c r="D156" s="19">
        <f>IF(Data!$P135&gt;0,Data!Q135/Data!$P135,0)</f>
        <v>0.32142857142857145</v>
      </c>
      <c r="E156" s="19">
        <f>IF(Data!$P135&gt;0,Data!R135/Data!$P135,0)</f>
        <v>0.125</v>
      </c>
      <c r="F156" s="19">
        <f>IF(Data!$P135&gt;0,Data!S135/Data!$P135,0)</f>
        <v>0.17857142857142858</v>
      </c>
      <c r="G156" s="19">
        <f>IF(Data!$P135&gt;0,Data!T135/Data!$P135,0)</f>
        <v>0.21428571428571427</v>
      </c>
      <c r="H156" s="19">
        <f>IF(Data!$P135&gt;0,Data!U135/Data!$P135,0)</f>
        <v>0.07142857142857142</v>
      </c>
      <c r="I156" s="19">
        <f>IF(Data!$P135&gt;0,Data!V135/Data!$P135,0)</f>
        <v>0.08928571428571429</v>
      </c>
      <c r="J156" s="20">
        <f>IF(Data!$P135&gt;0,Data!W135/Data!$P135,0)</f>
        <v>0.4642857142857143</v>
      </c>
    </row>
    <row r="157" spans="4:10" ht="12.75">
      <c r="D157" s="19"/>
      <c r="E157" s="19"/>
      <c r="F157" s="19"/>
      <c r="G157" s="19"/>
      <c r="H157" s="19"/>
      <c r="I157" s="19"/>
      <c r="J157" s="20"/>
    </row>
    <row r="158" ht="12.75">
      <c r="A158" s="2" t="str">
        <f>Data!A137</f>
        <v>8 Special Features</v>
      </c>
    </row>
    <row r="159" ht="12.75">
      <c r="A159" s="3" t="str">
        <f>Data!A138</f>
        <v>Requirements</v>
      </c>
    </row>
    <row r="160" spans="2:10" ht="12.75">
      <c r="B160" s="1">
        <v>1</v>
      </c>
      <c r="C160" s="7">
        <f>Data!P139</f>
        <v>2</v>
      </c>
      <c r="D160" s="19">
        <f>IF(Data!$P139&gt;0,Data!Q139/Data!$P139,0)</f>
        <v>0.5</v>
      </c>
      <c r="E160" s="19">
        <f>IF(Data!$P139&gt;0,Data!R139/Data!$P139,0)</f>
        <v>0</v>
      </c>
      <c r="F160" s="19">
        <f>IF(Data!$P139&gt;0,Data!S139/Data!$P139,0)</f>
        <v>0</v>
      </c>
      <c r="G160" s="19">
        <f>IF(Data!$P139&gt;0,Data!T139/Data!$P139,0)</f>
        <v>0.5</v>
      </c>
      <c r="H160" s="19">
        <f>IF(Data!$P139&gt;0,Data!U139/Data!$P139,0)</f>
        <v>0</v>
      </c>
      <c r="I160" s="19">
        <f>IF(Data!$P139&gt;0,Data!V139/Data!$P139,0)</f>
        <v>0</v>
      </c>
      <c r="J160" s="20">
        <f>IF(Data!$P139&gt;0,Data!W139/Data!$P139,0)</f>
        <v>0.5</v>
      </c>
    </row>
    <row r="161" spans="2:10" ht="12.75">
      <c r="B161" s="1">
        <v>2</v>
      </c>
      <c r="C161" s="7">
        <f>Data!P140</f>
        <v>3</v>
      </c>
      <c r="D161" s="19">
        <f>IF(Data!$P140&gt;0,Data!Q140/Data!$P140,0)</f>
        <v>0.3333333333333333</v>
      </c>
      <c r="E161" s="19">
        <f>IF(Data!$P140&gt;0,Data!R140/Data!$P140,0)</f>
        <v>0</v>
      </c>
      <c r="F161" s="19">
        <f>IF(Data!$P140&gt;0,Data!S140/Data!$P140,0)</f>
        <v>0.3333333333333333</v>
      </c>
      <c r="G161" s="19">
        <f>IF(Data!$P140&gt;0,Data!T140/Data!$P140,0)</f>
        <v>0</v>
      </c>
      <c r="H161" s="19">
        <f>IF(Data!$P140&gt;0,Data!U140/Data!$P140,0)</f>
        <v>0</v>
      </c>
      <c r="I161" s="19">
        <f>IF(Data!$P140&gt;0,Data!V140/Data!$P140,0)</f>
        <v>0.3333333333333333</v>
      </c>
      <c r="J161" s="20">
        <f>IF(Data!$P140&gt;0,Data!W140/Data!$P140,0)</f>
        <v>0.3333333333333333</v>
      </c>
    </row>
    <row r="162" spans="2:10" ht="12.75">
      <c r="B162" s="1">
        <v>3</v>
      </c>
      <c r="C162" s="7">
        <f>Data!P141</f>
        <v>5</v>
      </c>
      <c r="D162" s="19">
        <f>IF(Data!$P141&gt;0,Data!Q141/Data!$P141,0)</f>
        <v>0.2</v>
      </c>
      <c r="E162" s="19">
        <f>IF(Data!$P141&gt;0,Data!R141/Data!$P141,0)</f>
        <v>0</v>
      </c>
      <c r="F162" s="19">
        <f>IF(Data!$P141&gt;0,Data!S141/Data!$P141,0)</f>
        <v>0.8</v>
      </c>
      <c r="G162" s="19">
        <f>IF(Data!$P141&gt;0,Data!T141/Data!$P141,0)</f>
        <v>0</v>
      </c>
      <c r="H162" s="19">
        <f>IF(Data!$P141&gt;0,Data!U141/Data!$P141,0)</f>
        <v>0</v>
      </c>
      <c r="I162" s="19">
        <f>IF(Data!$P141&gt;0,Data!V141/Data!$P141,0)</f>
        <v>0</v>
      </c>
      <c r="J162" s="20">
        <f>IF(Data!$P141&gt;0,Data!W141/Data!$P141,0)</f>
        <v>0.8</v>
      </c>
    </row>
    <row r="163" spans="2:10" ht="12.75">
      <c r="B163" s="1" t="s">
        <v>24</v>
      </c>
      <c r="C163" s="7">
        <f>Data!P142</f>
        <v>10</v>
      </c>
      <c r="D163" s="19">
        <f>IF(Data!$P142&gt;0,Data!Q142/Data!$P142,0)</f>
        <v>0.3</v>
      </c>
      <c r="E163" s="19">
        <f>IF(Data!$P142&gt;0,Data!R142/Data!$P142,0)</f>
        <v>0</v>
      </c>
      <c r="F163" s="19">
        <f>IF(Data!$P142&gt;0,Data!S142/Data!$P142,0)</f>
        <v>0.5</v>
      </c>
      <c r="G163" s="19">
        <f>IF(Data!$P142&gt;0,Data!T142/Data!$P142,0)</f>
        <v>0.1</v>
      </c>
      <c r="H163" s="19">
        <f>IF(Data!$P142&gt;0,Data!U142/Data!$P142,0)</f>
        <v>0</v>
      </c>
      <c r="I163" s="19">
        <f>IF(Data!$P142&gt;0,Data!V142/Data!$P142,0)</f>
        <v>0.1</v>
      </c>
      <c r="J163" s="20">
        <f>IF(Data!$P142&gt;0,Data!W142/Data!$P142,0)</f>
        <v>0.6</v>
      </c>
    </row>
    <row r="164" ht="12.75">
      <c r="A164" s="3" t="str">
        <f>Data!A143</f>
        <v>Subrequirements</v>
      </c>
    </row>
    <row r="165" spans="2:10" ht="12.75">
      <c r="B165" s="1">
        <v>1</v>
      </c>
      <c r="C165" s="7">
        <f>Data!P144</f>
        <v>1</v>
      </c>
      <c r="D165" s="19">
        <f>IF(Data!$P144&gt;0,Data!Q144/Data!$P144,0)</f>
        <v>1</v>
      </c>
      <c r="E165" s="19">
        <f>IF(Data!$P144&gt;0,Data!R144/Data!$P144,0)</f>
        <v>0</v>
      </c>
      <c r="F165" s="19">
        <f>IF(Data!$P144&gt;0,Data!S144/Data!$P144,0)</f>
        <v>0</v>
      </c>
      <c r="G165" s="19">
        <f>IF(Data!$P144&gt;0,Data!T144/Data!$P144,0)</f>
        <v>0</v>
      </c>
      <c r="H165" s="19">
        <f>IF(Data!$P144&gt;0,Data!U144/Data!$P144,0)</f>
        <v>0</v>
      </c>
      <c r="I165" s="19">
        <f>IF(Data!$P144&gt;0,Data!V144/Data!$P144,0)</f>
        <v>0</v>
      </c>
      <c r="J165" s="20">
        <f>IF(Data!$P144&gt;0,Data!W144/Data!$P144,0)</f>
        <v>0</v>
      </c>
    </row>
    <row r="166" spans="2:10" ht="12.75">
      <c r="B166" s="1">
        <v>2</v>
      </c>
      <c r="C166" s="7">
        <f>Data!P145</f>
        <v>9</v>
      </c>
      <c r="D166" s="19">
        <f>IF(Data!$P145&gt;0,Data!Q145/Data!$P145,0)</f>
        <v>0.1111111111111111</v>
      </c>
      <c r="E166" s="19">
        <f>IF(Data!$P145&gt;0,Data!R145/Data!$P145,0)</f>
        <v>0</v>
      </c>
      <c r="F166" s="19">
        <f>IF(Data!$P145&gt;0,Data!S145/Data!$P145,0)</f>
        <v>0.8888888888888888</v>
      </c>
      <c r="G166" s="19">
        <f>IF(Data!$P145&gt;0,Data!T145/Data!$P145,0)</f>
        <v>0</v>
      </c>
      <c r="H166" s="19">
        <f>IF(Data!$P145&gt;0,Data!U145/Data!$P145,0)</f>
        <v>0</v>
      </c>
      <c r="I166" s="19">
        <f>IF(Data!$P145&gt;0,Data!V145/Data!$P145,0)</f>
        <v>0</v>
      </c>
      <c r="J166" s="20">
        <f>IF(Data!$P145&gt;0,Data!W145/Data!$P145,0)</f>
        <v>0.8888888888888888</v>
      </c>
    </row>
    <row r="167" spans="2:10" ht="12.75">
      <c r="B167" s="1">
        <v>3</v>
      </c>
      <c r="C167" s="7">
        <f>Data!P146</f>
        <v>0</v>
      </c>
      <c r="D167" s="19">
        <f>IF(Data!$P146&gt;0,Data!Q146/Data!$P146,0)</f>
        <v>0</v>
      </c>
      <c r="E167" s="19">
        <f>IF(Data!$P146&gt;0,Data!R146/Data!$P146,0)</f>
        <v>0</v>
      </c>
      <c r="F167" s="19">
        <f>IF(Data!$P146&gt;0,Data!S146/Data!$P146,0)</f>
        <v>0</v>
      </c>
      <c r="G167" s="19">
        <f>IF(Data!$P146&gt;0,Data!T146/Data!$P146,0)</f>
        <v>0</v>
      </c>
      <c r="H167" s="19">
        <f>IF(Data!$P146&gt;0,Data!U146/Data!$P146,0)</f>
        <v>0</v>
      </c>
      <c r="I167" s="19">
        <f>IF(Data!$P146&gt;0,Data!V146/Data!$P146,0)</f>
        <v>0</v>
      </c>
      <c r="J167" s="20">
        <f>IF(Data!$P146&gt;0,Data!W146/Data!$P146,0)</f>
        <v>0</v>
      </c>
    </row>
    <row r="168" spans="2:10" ht="12.75">
      <c r="B168" s="1" t="s">
        <v>24</v>
      </c>
      <c r="C168" s="7">
        <f>Data!P147</f>
        <v>10</v>
      </c>
      <c r="D168" s="19">
        <f>IF(Data!$P147&gt;0,Data!Q147/Data!$P147,0)</f>
        <v>0.2</v>
      </c>
      <c r="E168" s="19">
        <f>IF(Data!$P147&gt;0,Data!R147/Data!$P147,0)</f>
        <v>0</v>
      </c>
      <c r="F168" s="19">
        <f>IF(Data!$P147&gt;0,Data!S147/Data!$P147,0)</f>
        <v>0.8</v>
      </c>
      <c r="G168" s="19">
        <f>IF(Data!$P147&gt;0,Data!T147/Data!$P147,0)</f>
        <v>0</v>
      </c>
      <c r="H168" s="19">
        <f>IF(Data!$P147&gt;0,Data!U147/Data!$P147,0)</f>
        <v>0</v>
      </c>
      <c r="I168" s="19">
        <f>IF(Data!$P147&gt;0,Data!V147/Data!$P147,0)</f>
        <v>0</v>
      </c>
      <c r="J168" s="20">
        <f>IF(Data!$P147&gt;0,Data!W147/Data!$P147,0)</f>
        <v>0.8</v>
      </c>
    </row>
    <row r="169" ht="12.75">
      <c r="A169" s="3" t="str">
        <f>Data!A148</f>
        <v>Subsubrequirements</v>
      </c>
    </row>
    <row r="170" spans="2:10" ht="12.75">
      <c r="B170" s="1">
        <v>1</v>
      </c>
      <c r="C170" s="7">
        <f>Data!P149</f>
        <v>5</v>
      </c>
      <c r="D170" s="19">
        <f>IF(Data!$P149&gt;0,Data!Q149/Data!$P149,0)</f>
        <v>0.6</v>
      </c>
      <c r="E170" s="19">
        <f>IF(Data!$P149&gt;0,Data!R149/Data!$P149,0)</f>
        <v>0</v>
      </c>
      <c r="F170" s="19">
        <f>IF(Data!$P149&gt;0,Data!S149/Data!$P149,0)</f>
        <v>0.4</v>
      </c>
      <c r="G170" s="19">
        <f>IF(Data!$P149&gt;0,Data!T149/Data!$P149,0)</f>
        <v>0</v>
      </c>
      <c r="H170" s="19">
        <f>IF(Data!$P149&gt;0,Data!U149/Data!$P149,0)</f>
        <v>0</v>
      </c>
      <c r="I170" s="19">
        <f>IF(Data!$P149&gt;0,Data!V149/Data!$P149,0)</f>
        <v>0</v>
      </c>
      <c r="J170" s="20">
        <f>IF(Data!$P149&gt;0,Data!W149/Data!$P149,0)</f>
        <v>0.4</v>
      </c>
    </row>
    <row r="171" spans="2:10" ht="12.75">
      <c r="B171" s="1">
        <v>2</v>
      </c>
      <c r="C171" s="7">
        <f>Data!P150</f>
        <v>0</v>
      </c>
      <c r="D171" s="19">
        <f>IF(Data!$P150&gt;0,Data!Q150/Data!$P150,0)</f>
        <v>0</v>
      </c>
      <c r="E171" s="19">
        <f>IF(Data!$P150&gt;0,Data!R150/Data!$P150,0)</f>
        <v>0</v>
      </c>
      <c r="F171" s="19">
        <f>IF(Data!$P150&gt;0,Data!S150/Data!$P150,0)</f>
        <v>0</v>
      </c>
      <c r="G171" s="19">
        <f>IF(Data!$P150&gt;0,Data!T150/Data!$P150,0)</f>
        <v>0</v>
      </c>
      <c r="H171" s="19">
        <f>IF(Data!$P150&gt;0,Data!U150/Data!$P150,0)</f>
        <v>0</v>
      </c>
      <c r="I171" s="19">
        <f>IF(Data!$P150&gt;0,Data!V150/Data!$P150,0)</f>
        <v>0</v>
      </c>
      <c r="J171" s="20">
        <f>IF(Data!$P150&gt;0,Data!W150/Data!$P150,0)</f>
        <v>0</v>
      </c>
    </row>
    <row r="172" spans="2:10" ht="12.75">
      <c r="B172" s="1">
        <v>3</v>
      </c>
      <c r="C172" s="7">
        <f>Data!P151</f>
        <v>0</v>
      </c>
      <c r="D172" s="19">
        <f>IF(Data!$P151&gt;0,Data!Q151/Data!$P151,0)</f>
        <v>0</v>
      </c>
      <c r="E172" s="19">
        <f>IF(Data!$P151&gt;0,Data!R151/Data!$P151,0)</f>
        <v>0</v>
      </c>
      <c r="F172" s="19">
        <f>IF(Data!$P151&gt;0,Data!S151/Data!$P151,0)</f>
        <v>0</v>
      </c>
      <c r="G172" s="19">
        <f>IF(Data!$P151&gt;0,Data!T151/Data!$P151,0)</f>
        <v>0</v>
      </c>
      <c r="H172" s="19">
        <f>IF(Data!$P151&gt;0,Data!U151/Data!$P151,0)</f>
        <v>0</v>
      </c>
      <c r="I172" s="19">
        <f>IF(Data!$P151&gt;0,Data!V151/Data!$P151,0)</f>
        <v>0</v>
      </c>
      <c r="J172" s="20">
        <f>IF(Data!$P151&gt;0,Data!W151/Data!$P151,0)</f>
        <v>0</v>
      </c>
    </row>
    <row r="173" spans="2:10" ht="12.75">
      <c r="B173" s="1" t="s">
        <v>24</v>
      </c>
      <c r="C173" s="7">
        <f>Data!P152</f>
        <v>5</v>
      </c>
      <c r="D173" s="19">
        <f>IF(Data!$P152&gt;0,Data!Q152/Data!$P152,0)</f>
        <v>0.6</v>
      </c>
      <c r="E173" s="19">
        <f>IF(Data!$P152&gt;0,Data!R152/Data!$P152,0)</f>
        <v>0</v>
      </c>
      <c r="F173" s="19">
        <f>IF(Data!$P152&gt;0,Data!S152/Data!$P152,0)</f>
        <v>0.4</v>
      </c>
      <c r="G173" s="19">
        <f>IF(Data!$P152&gt;0,Data!T152/Data!$P152,0)</f>
        <v>0</v>
      </c>
      <c r="H173" s="19">
        <f>IF(Data!$P152&gt;0,Data!U152/Data!$P152,0)</f>
        <v>0</v>
      </c>
      <c r="I173" s="19">
        <f>IF(Data!$P152&gt;0,Data!V152/Data!$P152,0)</f>
        <v>0</v>
      </c>
      <c r="J173" s="20">
        <f>IF(Data!$P152&gt;0,Data!W152/Data!$P152,0)</f>
        <v>0.4</v>
      </c>
    </row>
    <row r="174" ht="12.75">
      <c r="A174" s="3" t="str">
        <f>Data!A153</f>
        <v>Total</v>
      </c>
    </row>
    <row r="175" spans="2:10" ht="12.75">
      <c r="B175" s="1">
        <v>1</v>
      </c>
      <c r="C175" s="7">
        <f>Data!P154</f>
        <v>8</v>
      </c>
      <c r="D175" s="19">
        <f>IF(Data!$P154&gt;0,Data!Q154/Data!$P154,0)</f>
        <v>0.625</v>
      </c>
      <c r="E175" s="19">
        <f>IF(Data!$P154&gt;0,Data!R154/Data!$P154,0)</f>
        <v>0</v>
      </c>
      <c r="F175" s="19">
        <f>IF(Data!$P154&gt;0,Data!S154/Data!$P154,0)</f>
        <v>0.25</v>
      </c>
      <c r="G175" s="19">
        <f>IF(Data!$P154&gt;0,Data!T154/Data!$P154,0)</f>
        <v>0.125</v>
      </c>
      <c r="H175" s="19">
        <f>IF(Data!$P154&gt;0,Data!U154/Data!$P154,0)</f>
        <v>0</v>
      </c>
      <c r="I175" s="19">
        <f>IF(Data!$P154&gt;0,Data!V154/Data!$P154,0)</f>
        <v>0</v>
      </c>
      <c r="J175" s="20">
        <f>IF(Data!$P154&gt;0,Data!W154/Data!$P154,0)</f>
        <v>0.375</v>
      </c>
    </row>
    <row r="176" spans="2:10" ht="12.75">
      <c r="B176" s="1">
        <v>2</v>
      </c>
      <c r="C176" s="7">
        <f>Data!P155</f>
        <v>12</v>
      </c>
      <c r="D176" s="19">
        <f>IF(Data!$P155&gt;0,Data!Q155/Data!$P155,0)</f>
        <v>0.16666666666666666</v>
      </c>
      <c r="E176" s="19">
        <f>IF(Data!$P155&gt;0,Data!R155/Data!$P155,0)</f>
        <v>0</v>
      </c>
      <c r="F176" s="19">
        <f>IF(Data!$P155&gt;0,Data!S155/Data!$P155,0)</f>
        <v>0.75</v>
      </c>
      <c r="G176" s="19">
        <f>IF(Data!$P155&gt;0,Data!T155/Data!$P155,0)</f>
        <v>0</v>
      </c>
      <c r="H176" s="19">
        <f>IF(Data!$P155&gt;0,Data!U155/Data!$P155,0)</f>
        <v>0</v>
      </c>
      <c r="I176" s="19">
        <f>IF(Data!$P155&gt;0,Data!V155/Data!$P155,0)</f>
        <v>0.08333333333333333</v>
      </c>
      <c r="J176" s="20">
        <f>IF(Data!$P155&gt;0,Data!W155/Data!$P155,0)</f>
        <v>0.75</v>
      </c>
    </row>
    <row r="177" spans="2:10" ht="12.75">
      <c r="B177" s="1">
        <v>3</v>
      </c>
      <c r="C177" s="7">
        <f>Data!P156</f>
        <v>5</v>
      </c>
      <c r="D177" s="19">
        <f>IF(Data!$P156&gt;0,Data!Q156/Data!$P156,0)</f>
        <v>0.2</v>
      </c>
      <c r="E177" s="19">
        <f>IF(Data!$P156&gt;0,Data!R156/Data!$P156,0)</f>
        <v>0</v>
      </c>
      <c r="F177" s="19">
        <f>IF(Data!$P156&gt;0,Data!S156/Data!$P156,0)</f>
        <v>0.8</v>
      </c>
      <c r="G177" s="19">
        <f>IF(Data!$P156&gt;0,Data!T156/Data!$P156,0)</f>
        <v>0</v>
      </c>
      <c r="H177" s="19">
        <f>IF(Data!$P156&gt;0,Data!U156/Data!$P156,0)</f>
        <v>0</v>
      </c>
      <c r="I177" s="19">
        <f>IF(Data!$P156&gt;0,Data!V156/Data!$P156,0)</f>
        <v>0</v>
      </c>
      <c r="J177" s="20">
        <f>IF(Data!$P156&gt;0,Data!W156/Data!$P156,0)</f>
        <v>0.8</v>
      </c>
    </row>
    <row r="178" spans="2:10" ht="12.75">
      <c r="B178" s="1" t="s">
        <v>24</v>
      </c>
      <c r="C178" s="7">
        <f>Data!P157</f>
        <v>25</v>
      </c>
      <c r="D178" s="19">
        <f>IF(Data!$P157&gt;0,Data!Q157/Data!$P157,0)</f>
        <v>0.32</v>
      </c>
      <c r="E178" s="19">
        <f>IF(Data!$P157&gt;0,Data!R157/Data!$P157,0)</f>
        <v>0</v>
      </c>
      <c r="F178" s="19">
        <f>IF(Data!$P157&gt;0,Data!S157/Data!$P157,0)</f>
        <v>0.6</v>
      </c>
      <c r="G178" s="19">
        <f>IF(Data!$P157&gt;0,Data!T157/Data!$P157,0)</f>
        <v>0.04</v>
      </c>
      <c r="H178" s="19">
        <f>IF(Data!$P157&gt;0,Data!U157/Data!$P157,0)</f>
        <v>0</v>
      </c>
      <c r="I178" s="19">
        <f>IF(Data!$P157&gt;0,Data!V157/Data!$P157,0)</f>
        <v>0.04</v>
      </c>
      <c r="J178" s="20">
        <f>IF(Data!$P157&gt;0,Data!W157/Data!$P157,0)</f>
        <v>0.64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E22" sqref="E22"/>
    </sheetView>
  </sheetViews>
  <sheetFormatPr defaultColWidth="9.140625" defaultRowHeight="12.75"/>
  <cols>
    <col min="2" max="2" width="9.140625" style="1" customWidth="1"/>
    <col min="3" max="6" width="9.140625" style="10" customWidth="1"/>
    <col min="7" max="7" width="9.140625" style="7" customWidth="1"/>
    <col min="8" max="13" width="9.140625" style="5" customWidth="1"/>
  </cols>
  <sheetData>
    <row r="1" spans="2:13" ht="12.75">
      <c r="B1" s="1" t="s">
        <v>36</v>
      </c>
      <c r="C1" s="9" t="s">
        <v>27</v>
      </c>
      <c r="D1" s="9" t="s">
        <v>25</v>
      </c>
      <c r="E1" s="9" t="s">
        <v>26</v>
      </c>
      <c r="F1" s="9" t="s">
        <v>11</v>
      </c>
      <c r="G1" s="6" t="s">
        <v>13</v>
      </c>
      <c r="H1" s="4" t="s">
        <v>3</v>
      </c>
      <c r="I1" s="4" t="s">
        <v>4</v>
      </c>
      <c r="J1" s="4" t="s">
        <v>33</v>
      </c>
      <c r="K1" s="4" t="s">
        <v>35</v>
      </c>
      <c r="L1" s="4" t="s">
        <v>34</v>
      </c>
      <c r="M1" s="4" t="s">
        <v>11</v>
      </c>
    </row>
    <row r="2" ht="12.75">
      <c r="A2" s="2" t="s">
        <v>13</v>
      </c>
    </row>
    <row r="3" ht="12.75">
      <c r="A3" s="3" t="s">
        <v>14</v>
      </c>
    </row>
    <row r="4" spans="2:13" ht="12.75">
      <c r="B4" s="1">
        <v>1</v>
      </c>
      <c r="C4" s="10">
        <f>Data!L161</f>
        <v>40</v>
      </c>
      <c r="D4" s="10">
        <f>Data!M161</f>
        <v>21</v>
      </c>
      <c r="E4" s="10">
        <f>Data!N161</f>
        <v>14</v>
      </c>
      <c r="F4" s="10">
        <f>Data!O161</f>
        <v>8</v>
      </c>
      <c r="G4" s="7">
        <f>Data!P161</f>
        <v>83</v>
      </c>
      <c r="H4" s="5">
        <f>Data!Q161</f>
        <v>33</v>
      </c>
      <c r="I4" s="5">
        <f>Data!R161</f>
        <v>7</v>
      </c>
      <c r="J4" s="5">
        <f>Data!S161</f>
        <v>3</v>
      </c>
      <c r="K4" s="5">
        <f>Data!T161</f>
        <v>12</v>
      </c>
      <c r="L4" s="5">
        <f>Data!U161</f>
        <v>20</v>
      </c>
      <c r="M4" s="5">
        <f>Data!V161</f>
        <v>8</v>
      </c>
    </row>
    <row r="5" spans="2:13" ht="12.75">
      <c r="B5" s="1">
        <v>2</v>
      </c>
      <c r="C5" s="10">
        <f>Data!L162</f>
        <v>44</v>
      </c>
      <c r="D5" s="10">
        <f>Data!M162</f>
        <v>8</v>
      </c>
      <c r="E5" s="10">
        <f>Data!N162</f>
        <v>8</v>
      </c>
      <c r="F5" s="10">
        <f>Data!O162</f>
        <v>6</v>
      </c>
      <c r="G5" s="7">
        <f>Data!P162</f>
        <v>66</v>
      </c>
      <c r="H5" s="5">
        <f>Data!Q162</f>
        <v>39</v>
      </c>
      <c r="I5" s="5">
        <f>Data!R162</f>
        <v>5</v>
      </c>
      <c r="J5" s="5">
        <f>Data!S162</f>
        <v>9</v>
      </c>
      <c r="K5" s="5">
        <f>Data!T162</f>
        <v>6</v>
      </c>
      <c r="L5" s="5">
        <f>Data!U162</f>
        <v>1</v>
      </c>
      <c r="M5" s="5">
        <f>Data!V162</f>
        <v>6</v>
      </c>
    </row>
    <row r="6" spans="2:13" ht="12.75">
      <c r="B6" s="1">
        <v>3</v>
      </c>
      <c r="C6" s="10">
        <f>Data!L163</f>
        <v>7</v>
      </c>
      <c r="D6" s="10">
        <f>Data!M163</f>
        <v>3</v>
      </c>
      <c r="E6" s="10">
        <f>Data!N163</f>
        <v>7</v>
      </c>
      <c r="F6" s="10">
        <f>Data!O163</f>
        <v>1</v>
      </c>
      <c r="G6" s="7">
        <f>Data!P163</f>
        <v>18</v>
      </c>
      <c r="H6" s="5">
        <f>Data!Q163</f>
        <v>6</v>
      </c>
      <c r="I6" s="5">
        <f>Data!R163</f>
        <v>1</v>
      </c>
      <c r="J6" s="5">
        <f>Data!S163</f>
        <v>9</v>
      </c>
      <c r="K6" s="5">
        <f>Data!T163</f>
        <v>1</v>
      </c>
      <c r="L6" s="5">
        <f>Data!U163</f>
        <v>0</v>
      </c>
      <c r="M6" s="5">
        <f>Data!V163</f>
        <v>1</v>
      </c>
    </row>
    <row r="7" spans="2:13" ht="12.75">
      <c r="B7" s="1" t="s">
        <v>24</v>
      </c>
      <c r="C7" s="10">
        <f>Data!L164</f>
        <v>91</v>
      </c>
      <c r="D7" s="10">
        <f>Data!M164</f>
        <v>32</v>
      </c>
      <c r="E7" s="10">
        <f>Data!N164</f>
        <v>29</v>
      </c>
      <c r="F7" s="10">
        <f>Data!O164</f>
        <v>15</v>
      </c>
      <c r="G7" s="7">
        <f>Data!P164</f>
        <v>167</v>
      </c>
      <c r="H7" s="5">
        <f>Data!Q164</f>
        <v>78</v>
      </c>
      <c r="I7" s="5">
        <f>Data!R164</f>
        <v>13</v>
      </c>
      <c r="J7" s="5">
        <f>Data!S164</f>
        <v>21</v>
      </c>
      <c r="K7" s="5">
        <f>Data!T164</f>
        <v>19</v>
      </c>
      <c r="L7" s="5">
        <f>Data!U164</f>
        <v>21</v>
      </c>
      <c r="M7" s="5">
        <f>Data!V164</f>
        <v>15</v>
      </c>
    </row>
    <row r="8" ht="12.75">
      <c r="A8" s="3" t="s">
        <v>12</v>
      </c>
    </row>
    <row r="9" spans="2:13" ht="12.75">
      <c r="B9" s="1">
        <v>1</v>
      </c>
      <c r="C9" s="10">
        <f>Data!L166</f>
        <v>110</v>
      </c>
      <c r="D9" s="10">
        <f>Data!M166</f>
        <v>20</v>
      </c>
      <c r="E9" s="10">
        <f>Data!N166</f>
        <v>17</v>
      </c>
      <c r="F9" s="10">
        <f>Data!O166</f>
        <v>5</v>
      </c>
      <c r="G9" s="7">
        <f>Data!P166</f>
        <v>152</v>
      </c>
      <c r="H9" s="5">
        <f>Data!Q166</f>
        <v>101</v>
      </c>
      <c r="I9" s="5">
        <f>Data!R166</f>
        <v>9</v>
      </c>
      <c r="J9" s="5">
        <f>Data!S166</f>
        <v>7</v>
      </c>
      <c r="K9" s="5">
        <f>Data!T166</f>
        <v>25</v>
      </c>
      <c r="L9" s="5">
        <f>Data!U166</f>
        <v>5</v>
      </c>
      <c r="M9" s="5">
        <f>Data!V166</f>
        <v>5</v>
      </c>
    </row>
    <row r="10" spans="2:13" ht="12.75">
      <c r="B10" s="1">
        <v>2</v>
      </c>
      <c r="C10" s="10">
        <f>Data!L167</f>
        <v>28</v>
      </c>
      <c r="D10" s="10">
        <f>Data!M167</f>
        <v>13</v>
      </c>
      <c r="E10" s="10">
        <f>Data!N167</f>
        <v>11</v>
      </c>
      <c r="F10" s="10">
        <f>Data!O167</f>
        <v>4</v>
      </c>
      <c r="G10" s="7">
        <f>Data!P167</f>
        <v>56</v>
      </c>
      <c r="H10" s="5">
        <f>Data!Q167</f>
        <v>22</v>
      </c>
      <c r="I10" s="5">
        <f>Data!R167</f>
        <v>6</v>
      </c>
      <c r="J10" s="5">
        <f>Data!S167</f>
        <v>19</v>
      </c>
      <c r="K10" s="5">
        <f>Data!T167</f>
        <v>3</v>
      </c>
      <c r="L10" s="5">
        <f>Data!U167</f>
        <v>2</v>
      </c>
      <c r="M10" s="5">
        <f>Data!V167</f>
        <v>4</v>
      </c>
    </row>
    <row r="11" spans="2:13" ht="12.75">
      <c r="B11" s="1">
        <v>3</v>
      </c>
      <c r="C11" s="10">
        <f>Data!L168</f>
        <v>8</v>
      </c>
      <c r="D11" s="10">
        <f>Data!M168</f>
        <v>8</v>
      </c>
      <c r="E11" s="10">
        <f>Data!N168</f>
        <v>5</v>
      </c>
      <c r="F11" s="10">
        <f>Data!O168</f>
        <v>5</v>
      </c>
      <c r="G11" s="7">
        <f>Data!P168</f>
        <v>26</v>
      </c>
      <c r="H11" s="5">
        <f>Data!Q168</f>
        <v>5</v>
      </c>
      <c r="I11" s="5">
        <f>Data!R168</f>
        <v>3</v>
      </c>
      <c r="J11" s="5">
        <f>Data!S168</f>
        <v>11</v>
      </c>
      <c r="K11" s="5">
        <f>Data!T168</f>
        <v>1</v>
      </c>
      <c r="L11" s="5">
        <f>Data!U168</f>
        <v>1</v>
      </c>
      <c r="M11" s="5">
        <f>Data!V168</f>
        <v>5</v>
      </c>
    </row>
    <row r="12" spans="2:13" ht="12.75">
      <c r="B12" s="1" t="s">
        <v>24</v>
      </c>
      <c r="C12" s="10">
        <f>Data!L169</f>
        <v>146</v>
      </c>
      <c r="D12" s="10">
        <f>Data!M169</f>
        <v>41</v>
      </c>
      <c r="E12" s="10">
        <f>Data!N169</f>
        <v>33</v>
      </c>
      <c r="F12" s="10">
        <f>Data!O169</f>
        <v>14</v>
      </c>
      <c r="G12" s="7">
        <f>Data!P169</f>
        <v>234</v>
      </c>
      <c r="H12" s="5">
        <f>Data!Q169</f>
        <v>128</v>
      </c>
      <c r="I12" s="5">
        <f>Data!R169</f>
        <v>18</v>
      </c>
      <c r="J12" s="5">
        <f>Data!S169</f>
        <v>37</v>
      </c>
      <c r="K12" s="5">
        <f>Data!T169</f>
        <v>29</v>
      </c>
      <c r="L12" s="5">
        <f>Data!U169</f>
        <v>8</v>
      </c>
      <c r="M12" s="5">
        <f>Data!V169</f>
        <v>14</v>
      </c>
    </row>
    <row r="13" ht="12.75">
      <c r="A13" s="3" t="s">
        <v>23</v>
      </c>
    </row>
    <row r="14" spans="2:13" ht="12.75">
      <c r="B14" s="1">
        <v>1</v>
      </c>
      <c r="C14" s="10">
        <f>Data!L171</f>
        <v>45</v>
      </c>
      <c r="D14" s="10">
        <f>Data!M171</f>
        <v>3</v>
      </c>
      <c r="E14" s="10">
        <f>Data!N171</f>
        <v>10</v>
      </c>
      <c r="F14" s="10">
        <f>Data!O171</f>
        <v>0</v>
      </c>
      <c r="G14" s="7">
        <f>Data!P171</f>
        <v>58</v>
      </c>
      <c r="H14" s="5">
        <f>Data!Q171</f>
        <v>41</v>
      </c>
      <c r="I14" s="5">
        <f>Data!R171</f>
        <v>4</v>
      </c>
      <c r="J14" s="5">
        <f>Data!S171</f>
        <v>5</v>
      </c>
      <c r="K14" s="5">
        <f>Data!T171</f>
        <v>6</v>
      </c>
      <c r="L14" s="5">
        <f>Data!U171</f>
        <v>2</v>
      </c>
      <c r="M14" s="5">
        <f>Data!V171</f>
        <v>0</v>
      </c>
    </row>
    <row r="15" spans="2:13" ht="12.75">
      <c r="B15" s="1">
        <v>2</v>
      </c>
      <c r="C15" s="10">
        <f>Data!L172</f>
        <v>10</v>
      </c>
      <c r="D15" s="10">
        <f>Data!M172</f>
        <v>3</v>
      </c>
      <c r="E15" s="10">
        <f>Data!N172</f>
        <v>0</v>
      </c>
      <c r="F15" s="10">
        <f>Data!O172</f>
        <v>0</v>
      </c>
      <c r="G15" s="7">
        <f>Data!P172</f>
        <v>13</v>
      </c>
      <c r="H15" s="5">
        <f>Data!Q172</f>
        <v>5</v>
      </c>
      <c r="I15" s="5">
        <f>Data!R172</f>
        <v>5</v>
      </c>
      <c r="J15" s="5">
        <f>Data!S172</f>
        <v>3</v>
      </c>
      <c r="K15" s="5">
        <f>Data!T172</f>
        <v>0</v>
      </c>
      <c r="L15" s="5">
        <f>Data!U172</f>
        <v>0</v>
      </c>
      <c r="M15" s="5">
        <f>Data!V172</f>
        <v>0</v>
      </c>
    </row>
    <row r="16" spans="2:13" ht="12.75">
      <c r="B16" s="1">
        <v>3</v>
      </c>
      <c r="C16" s="10">
        <f>Data!L173</f>
        <v>7</v>
      </c>
      <c r="D16" s="10">
        <f>Data!M173</f>
        <v>3</v>
      </c>
      <c r="E16" s="10">
        <f>Data!N173</f>
        <v>7</v>
      </c>
      <c r="F16" s="10">
        <f>Data!O173</f>
        <v>0</v>
      </c>
      <c r="G16" s="7">
        <f>Data!P173</f>
        <v>17</v>
      </c>
      <c r="H16" s="5">
        <f>Data!Q173</f>
        <v>3</v>
      </c>
      <c r="I16" s="5">
        <f>Data!R173</f>
        <v>4</v>
      </c>
      <c r="J16" s="5">
        <f>Data!S173</f>
        <v>10</v>
      </c>
      <c r="K16" s="5">
        <f>Data!T173</f>
        <v>0</v>
      </c>
      <c r="L16" s="5">
        <f>Data!U173</f>
        <v>0</v>
      </c>
      <c r="M16" s="5">
        <f>Data!V173</f>
        <v>0</v>
      </c>
    </row>
    <row r="17" spans="2:13" ht="12.75">
      <c r="B17" s="1" t="s">
        <v>24</v>
      </c>
      <c r="C17" s="10">
        <f>Data!L174</f>
        <v>62</v>
      </c>
      <c r="D17" s="10">
        <f>Data!M174</f>
        <v>9</v>
      </c>
      <c r="E17" s="10">
        <f>Data!N174</f>
        <v>17</v>
      </c>
      <c r="F17" s="10">
        <f>Data!O174</f>
        <v>0</v>
      </c>
      <c r="G17" s="7">
        <f>Data!P174</f>
        <v>88</v>
      </c>
      <c r="H17" s="5">
        <f>Data!Q174</f>
        <v>49</v>
      </c>
      <c r="I17" s="5">
        <f>Data!R174</f>
        <v>13</v>
      </c>
      <c r="J17" s="5">
        <f>Data!S174</f>
        <v>18</v>
      </c>
      <c r="K17" s="5">
        <f>Data!T174</f>
        <v>6</v>
      </c>
      <c r="L17" s="5">
        <f>Data!U174</f>
        <v>2</v>
      </c>
      <c r="M17" s="5">
        <f>Data!V174</f>
        <v>0</v>
      </c>
    </row>
    <row r="18" ht="12.75">
      <c r="A18" s="3" t="s">
        <v>37</v>
      </c>
    </row>
    <row r="19" spans="2:13" ht="12.75">
      <c r="B19" s="1">
        <v>1</v>
      </c>
      <c r="C19" s="10">
        <f>C4+C9/4+C14/10</f>
        <v>72</v>
      </c>
      <c r="D19" s="10">
        <f aca="true" t="shared" si="0" ref="D19:M19">D4+D9/4+D14/10</f>
        <v>26.3</v>
      </c>
      <c r="E19" s="10">
        <f t="shared" si="0"/>
        <v>19.25</v>
      </c>
      <c r="F19" s="10">
        <f t="shared" si="0"/>
        <v>9.25</v>
      </c>
      <c r="G19" s="10">
        <f t="shared" si="0"/>
        <v>126.8</v>
      </c>
      <c r="H19" s="10">
        <f t="shared" si="0"/>
        <v>62.35</v>
      </c>
      <c r="I19" s="10">
        <f t="shared" si="0"/>
        <v>9.65</v>
      </c>
      <c r="J19" s="10">
        <f t="shared" si="0"/>
        <v>5.25</v>
      </c>
      <c r="K19" s="10">
        <f t="shared" si="0"/>
        <v>18.85</v>
      </c>
      <c r="L19" s="10">
        <f t="shared" si="0"/>
        <v>21.45</v>
      </c>
      <c r="M19" s="10">
        <f t="shared" si="0"/>
        <v>9.25</v>
      </c>
    </row>
    <row r="20" spans="2:13" ht="12.75">
      <c r="B20" s="1">
        <v>2</v>
      </c>
      <c r="C20" s="10">
        <f aca="true" t="shared" si="1" ref="C20:M21">C5+C10/4+C15/10</f>
        <v>52</v>
      </c>
      <c r="D20" s="10">
        <f t="shared" si="1"/>
        <v>11.55</v>
      </c>
      <c r="E20" s="10">
        <f t="shared" si="1"/>
        <v>10.75</v>
      </c>
      <c r="F20" s="10">
        <f t="shared" si="1"/>
        <v>7</v>
      </c>
      <c r="G20" s="10">
        <f t="shared" si="1"/>
        <v>81.3</v>
      </c>
      <c r="H20" s="10">
        <f t="shared" si="1"/>
        <v>45</v>
      </c>
      <c r="I20" s="10">
        <f t="shared" si="1"/>
        <v>7</v>
      </c>
      <c r="J20" s="10">
        <f t="shared" si="1"/>
        <v>14.05</v>
      </c>
      <c r="K20" s="10">
        <f t="shared" si="1"/>
        <v>6.75</v>
      </c>
      <c r="L20" s="10">
        <f t="shared" si="1"/>
        <v>1.5</v>
      </c>
      <c r="M20" s="10">
        <f t="shared" si="1"/>
        <v>7</v>
      </c>
    </row>
    <row r="21" spans="2:13" ht="12.75">
      <c r="B21" s="1">
        <v>3</v>
      </c>
      <c r="C21" s="10">
        <f t="shared" si="1"/>
        <v>9.7</v>
      </c>
      <c r="D21" s="10">
        <f t="shared" si="1"/>
        <v>5.3</v>
      </c>
      <c r="E21" s="10">
        <f t="shared" si="1"/>
        <v>8.95</v>
      </c>
      <c r="F21" s="10">
        <f t="shared" si="1"/>
        <v>2.25</v>
      </c>
      <c r="G21" s="10">
        <f t="shared" si="1"/>
        <v>26.2</v>
      </c>
      <c r="H21" s="10">
        <f t="shared" si="1"/>
        <v>7.55</v>
      </c>
      <c r="I21" s="10">
        <f t="shared" si="1"/>
        <v>2.15</v>
      </c>
      <c r="J21" s="10">
        <f t="shared" si="1"/>
        <v>12.75</v>
      </c>
      <c r="K21" s="10">
        <f t="shared" si="1"/>
        <v>1.25</v>
      </c>
      <c r="L21" s="10">
        <f t="shared" si="1"/>
        <v>0.25</v>
      </c>
      <c r="M21" s="10">
        <f t="shared" si="1"/>
        <v>2.25</v>
      </c>
    </row>
    <row r="22" spans="2:13" ht="12.75">
      <c r="B22" s="1" t="s">
        <v>24</v>
      </c>
      <c r="C22" s="10">
        <f>SUM(C19:C21)</f>
        <v>133.7</v>
      </c>
      <c r="D22" s="10">
        <f aca="true" t="shared" si="2" ref="D22:M22">SUM(D19:D21)</f>
        <v>43.15</v>
      </c>
      <c r="E22" s="10">
        <f t="shared" si="2"/>
        <v>38.95</v>
      </c>
      <c r="F22" s="10">
        <f t="shared" si="2"/>
        <v>18.5</v>
      </c>
      <c r="G22" s="10">
        <f t="shared" si="2"/>
        <v>234.29999999999998</v>
      </c>
      <c r="H22" s="10">
        <f t="shared" si="2"/>
        <v>114.89999999999999</v>
      </c>
      <c r="I22" s="10">
        <f t="shared" si="2"/>
        <v>18.799999999999997</v>
      </c>
      <c r="J22" s="10">
        <f t="shared" si="2"/>
        <v>32.05</v>
      </c>
      <c r="K22" s="10">
        <f t="shared" si="2"/>
        <v>26.85</v>
      </c>
      <c r="L22" s="10">
        <f t="shared" si="2"/>
        <v>23.2</v>
      </c>
      <c r="M22" s="10">
        <f t="shared" si="2"/>
        <v>18.5</v>
      </c>
    </row>
    <row r="23" ht="12.75">
      <c r="A23" s="3" t="s">
        <v>38</v>
      </c>
    </row>
    <row r="24" spans="2:13" ht="12.75">
      <c r="B24" s="1">
        <v>1</v>
      </c>
      <c r="C24" s="11">
        <f aca="true" t="shared" si="3" ref="C24:F25">C19/$G19</f>
        <v>0.5678233438485805</v>
      </c>
      <c r="D24" s="11">
        <f t="shared" si="3"/>
        <v>0.20741324921135648</v>
      </c>
      <c r="E24" s="11">
        <f t="shared" si="3"/>
        <v>0.15181388012618297</v>
      </c>
      <c r="F24" s="11">
        <f t="shared" si="3"/>
        <v>0.07294952681388013</v>
      </c>
      <c r="G24" s="10"/>
      <c r="H24" s="11">
        <f aca="true" t="shared" si="4" ref="H24:M25">H19/$G19</f>
        <v>0.4917192429022082</v>
      </c>
      <c r="I24" s="11">
        <f t="shared" si="4"/>
        <v>0.07610410094637224</v>
      </c>
      <c r="J24" s="11">
        <f t="shared" si="4"/>
        <v>0.04140378548895899</v>
      </c>
      <c r="K24" s="11">
        <f t="shared" si="4"/>
        <v>0.14865930599369087</v>
      </c>
      <c r="L24" s="11">
        <f t="shared" si="4"/>
        <v>0.1691640378548896</v>
      </c>
      <c r="M24" s="11">
        <f t="shared" si="4"/>
        <v>0.07294952681388013</v>
      </c>
    </row>
    <row r="25" spans="2:13" ht="12.75">
      <c r="B25" s="1">
        <v>2</v>
      </c>
      <c r="C25" s="11">
        <f t="shared" si="3"/>
        <v>0.6396063960639606</v>
      </c>
      <c r="D25" s="11">
        <f t="shared" si="3"/>
        <v>0.14206642066420666</v>
      </c>
      <c r="E25" s="11">
        <f t="shared" si="3"/>
        <v>0.13222632226322265</v>
      </c>
      <c r="F25" s="11">
        <f t="shared" si="3"/>
        <v>0.08610086100861009</v>
      </c>
      <c r="G25" s="10"/>
      <c r="H25" s="11">
        <f t="shared" si="4"/>
        <v>0.5535055350553506</v>
      </c>
      <c r="I25" s="11">
        <f t="shared" si="4"/>
        <v>0.08610086100861009</v>
      </c>
      <c r="J25" s="11">
        <f t="shared" si="4"/>
        <v>0.1728167281672817</v>
      </c>
      <c r="K25" s="11">
        <f t="shared" si="4"/>
        <v>0.08302583025830258</v>
      </c>
      <c r="L25" s="11">
        <f t="shared" si="4"/>
        <v>0.01845018450184502</v>
      </c>
      <c r="M25" s="11">
        <f t="shared" si="4"/>
        <v>0.08610086100861009</v>
      </c>
    </row>
    <row r="26" spans="2:13" ht="12.75">
      <c r="B26" s="1">
        <v>3</v>
      </c>
      <c r="C26" s="11">
        <f aca="true" t="shared" si="5" ref="C26:F27">C21/$G21</f>
        <v>0.3702290076335878</v>
      </c>
      <c r="D26" s="11">
        <f t="shared" si="5"/>
        <v>0.20229007633587787</v>
      </c>
      <c r="E26" s="11">
        <f t="shared" si="5"/>
        <v>0.3416030534351145</v>
      </c>
      <c r="F26" s="11">
        <f t="shared" si="5"/>
        <v>0.08587786259541985</v>
      </c>
      <c r="G26" s="10"/>
      <c r="H26" s="11">
        <f aca="true" t="shared" si="6" ref="H26:M26">H21/$G21</f>
        <v>0.2881679389312977</v>
      </c>
      <c r="I26" s="11">
        <f t="shared" si="6"/>
        <v>0.08206106870229007</v>
      </c>
      <c r="J26" s="11">
        <f t="shared" si="6"/>
        <v>0.4866412213740458</v>
      </c>
      <c r="K26" s="11">
        <f t="shared" si="6"/>
        <v>0.04770992366412214</v>
      </c>
      <c r="L26" s="11">
        <f t="shared" si="6"/>
        <v>0.009541984732824428</v>
      </c>
      <c r="M26" s="11">
        <f t="shared" si="6"/>
        <v>0.08587786259541985</v>
      </c>
    </row>
    <row r="27" spans="2:13" ht="12.75">
      <c r="B27" s="1" t="s">
        <v>24</v>
      </c>
      <c r="C27" s="11">
        <f t="shared" si="5"/>
        <v>0.57063593683312</v>
      </c>
      <c r="D27" s="11">
        <f t="shared" si="5"/>
        <v>0.18416559965855742</v>
      </c>
      <c r="E27" s="11">
        <f t="shared" si="5"/>
        <v>0.16623986342296204</v>
      </c>
      <c r="F27" s="11">
        <f t="shared" si="5"/>
        <v>0.07895860008536065</v>
      </c>
      <c r="G27" s="10"/>
      <c r="H27" s="11">
        <f aca="true" t="shared" si="7" ref="H27:M27">H22/$G22</f>
        <v>0.49039692701664533</v>
      </c>
      <c r="I27" s="11">
        <f t="shared" si="7"/>
        <v>0.0802390098164746</v>
      </c>
      <c r="J27" s="11">
        <f t="shared" si="7"/>
        <v>0.13679043960734102</v>
      </c>
      <c r="K27" s="11">
        <f t="shared" si="7"/>
        <v>0.11459667093469912</v>
      </c>
      <c r="L27" s="11">
        <f t="shared" si="7"/>
        <v>0.0990183525394793</v>
      </c>
      <c r="M27" s="11">
        <f t="shared" si="7"/>
        <v>0.07895860008536065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Glendenning</dc:creator>
  <cp:keywords/>
  <dc:description/>
  <cp:lastModifiedBy>Zaphod</cp:lastModifiedBy>
  <cp:lastPrinted>2002-12-04T19:24:10Z</cp:lastPrinted>
  <dcterms:created xsi:type="dcterms:W3CDTF">2002-09-06T19:23:19Z</dcterms:created>
  <dcterms:modified xsi:type="dcterms:W3CDTF">2002-12-05T23:24:50Z</dcterms:modified>
  <cp:category/>
  <cp:version/>
  <cp:contentType/>
  <cp:contentStatus/>
</cp:coreProperties>
</file>